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4Q/Investor Kit/ESP/"/>
    </mc:Choice>
  </mc:AlternateContent>
  <xr:revisionPtr revIDLastSave="2512" documentId="8_{FD91D686-BEBC-447C-B5A0-D7401EF0EB49}" xr6:coauthVersionLast="47" xr6:coauthVersionMax="47" xr10:uidLastSave="{FC99A15D-8E9E-4476-8523-460EF7CBF395}"/>
  <bookViews>
    <workbookView xWindow="-110" yWindow="-110" windowWidth="19420" windowHeight="11620" tabRatio="911" activeTab="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x Pais" sheetId="67" r:id="rId7"/>
    <sheet name="Balance Resumen" sheetId="66" r:id="rId8"/>
    <sheet name="dotacion y $ local" sheetId="2" state="hidden" r:id="rId9"/>
    <sheet name="Flujo" sheetId="69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73" l="1"/>
  <c r="L36" i="73"/>
  <c r="E36" i="73"/>
  <c r="C36" i="73"/>
  <c r="H36" i="73" l="1"/>
  <c r="M5" i="73"/>
  <c r="N5" i="73"/>
  <c r="O5" i="73"/>
  <c r="Q5" i="73"/>
  <c r="R5" i="73"/>
  <c r="L5" i="73"/>
  <c r="B26" i="62"/>
  <c r="B14" i="62"/>
  <c r="G28" i="63"/>
  <c r="I28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F3" i="2"/>
  <c r="C4" i="2"/>
  <c r="H4" i="2"/>
  <c r="Q4" i="2" s="1"/>
  <c r="O4" i="2"/>
  <c r="B4" i="2"/>
  <c r="K4" i="2" s="1"/>
  <c r="D18" i="2" l="1"/>
  <c r="M18" i="2" s="1"/>
  <c r="D4" i="2"/>
  <c r="M4" i="2" s="1"/>
  <c r="L4" i="2"/>
</calcChain>
</file>

<file path=xl/sharedStrings.xml><?xml version="1.0" encoding="utf-8"?>
<sst xmlns="http://schemas.openxmlformats.org/spreadsheetml/2006/main" count="684" uniqueCount="212">
  <si>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</si>
  <si>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</si>
  <si>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</si>
  <si>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</si>
  <si>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</si>
  <si>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</si>
  <si>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</si>
  <si>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</si>
  <si>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</si>
  <si>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</si>
  <si>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</si>
  <si>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</si>
  <si>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</si>
  <si>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</si>
  <si>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</si>
  <si>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</si>
  <si>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</si>
  <si>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</si>
  <si>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</si>
  <si>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</si>
  <si>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</si>
  <si>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</si>
  <si>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</si>
  <si>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</si>
  <si>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</si>
  <si>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</si>
  <si>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</si>
  <si>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</si>
  <si>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</si>
  <si>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</si>
  <si>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</si>
  <si>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</si>
  <si>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</si>
  <si>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</si>
  <si>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</si>
  <si>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</si>
  <si>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</si>
  <si>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</si>
  <si>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</si>
  <si>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</si>
  <si>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</si>
  <si>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</si>
  <si>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</si>
  <si>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</si>
  <si>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</si>
  <si>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</si>
  <si>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</si>
  <si>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</si>
  <si>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</si>
  <si>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</si>
  <si>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</si>
  <si>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</si>
  <si>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</si>
  <si>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</si>
  <si>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</si>
  <si>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</si>
  <si>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</si>
  <si>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</si>
  <si>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</si>
  <si>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</si>
  <si>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</si>
  <si>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</si>
  <si>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</si>
  <si>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</si>
  <si>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</si>
  <si>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</si>
  <si>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</si>
  <si>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</si>
  <si>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</si>
  <si>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</si>
  <si>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</si>
  <si>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</si>
  <si>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</si>
  <si>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</si>
  <si>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</si>
  <si>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</si>
  <si>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</si>
  <si>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</si>
  <si>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</si>
  <si>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</si>
  <si>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</si>
  <si>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</si>
  <si>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</si>
  <si>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</si>
  <si>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</si>
  <si>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</si>
  <si>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</si>
  <si>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</si>
  <si>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</si>
  <si>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</si>
  <si>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</si>
  <si>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</si>
  <si>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</si>
  <si>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</si>
  <si>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</si>
  <si>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</si>
  <si>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</si>
  <si>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</si>
  <si>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</si>
  <si>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</si>
  <si>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</si>
  <si>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</si>
  <si>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</si>
  <si>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</si>
  <si>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</si>
  <si>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</si>
  <si>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</si>
  <si>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</si>
  <si>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</si>
  <si>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</si>
  <si>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</si>
  <si>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</si>
  <si>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</si>
  <si>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</si>
  <si>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</si>
  <si>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</si>
  <si>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</si>
  <si>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</si>
  <si>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</si>
  <si>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</si>
  <si>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</si>
  <si>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</si>
  <si>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</si>
  <si>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</si>
  <si>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</si>
  <si>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 xml:space="preserve">R. Operacional </t>
  </si>
  <si>
    <t xml:space="preserve">R. No operacional </t>
  </si>
  <si>
    <t xml:space="preserve">Impuestos </t>
  </si>
  <si>
    <t>Utilidad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</si>
  <si>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</si>
  <si>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</si>
  <si>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</si>
  <si>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</si>
  <si>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</si>
  <si>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</si>
  <si>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</si>
  <si>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</si>
  <si>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</si>
  <si>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</si>
  <si>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</si>
  <si>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</si>
  <si>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</si>
  <si>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</si>
  <si>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</si>
  <si>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</si>
  <si>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</si>
  <si>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</si>
  <si>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</si>
  <si>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</si>
  <si>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Estados Financieros por País Acumulado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</si>
  <si>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</si>
  <si>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</si>
  <si>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</si>
  <si>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EEUU</t>
  </si>
  <si>
    <t>N.A.</t>
  </si>
  <si>
    <t>N.A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</si>
  <si>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</si>
  <si>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</si>
  <si>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</si>
  <si>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</si>
  <si>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</si>
  <si>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</si>
  <si>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</si>
  <si>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</si>
  <si>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</si>
  <si>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</si>
  <si>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</si>
  <si>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</si>
  <si>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</si>
  <si>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</si>
  <si>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DIC 23</t>
  </si>
  <si>
    <t>Var. vs 2023</t>
  </si>
  <si>
    <t>Variación vs 2023</t>
  </si>
  <si>
    <t>YTD24</t>
  </si>
  <si>
    <t>Abreviaciones</t>
  </si>
  <si>
    <t>Utilidad Neta de Revalorización de Activos</t>
  </si>
  <si>
    <t>Utilidad Líquida Distribuible</t>
  </si>
  <si>
    <t>Acumulado</t>
  </si>
  <si>
    <t>Margen EBITDA Ajustado</t>
  </si>
  <si>
    <t>Margen  EBITDA Ajustado</t>
  </si>
  <si>
    <t>EBITDA
CLP millones</t>
  </si>
  <si>
    <t>Var. %</t>
  </si>
  <si>
    <t>Otros Ingresos (1)</t>
  </si>
  <si>
    <t>En millones de pesos chilenos a septiembre 2024</t>
  </si>
  <si>
    <t>NIC 29</t>
  </si>
  <si>
    <t>Excl. NIC 29</t>
  </si>
  <si>
    <t>4T24</t>
  </si>
  <si>
    <t>4T23</t>
  </si>
  <si>
    <t>12M24</t>
  </si>
  <si>
    <t>12M23</t>
  </si>
  <si>
    <t>219 bps</t>
  </si>
  <si>
    <t>-116 bps</t>
  </si>
  <si>
    <t>-121 bps</t>
  </si>
  <si>
    <t>-214 bps</t>
  </si>
  <si>
    <t>70 bps</t>
  </si>
  <si>
    <t>-42 bps</t>
  </si>
  <si>
    <t>-43 bps</t>
  </si>
  <si>
    <t>-104 bps</t>
  </si>
  <si>
    <t>IAS 29 (dic-24)</t>
  </si>
  <si>
    <t>IAS 29 (dic-23)</t>
  </si>
  <si>
    <t>-123 bps</t>
  </si>
  <si>
    <t>-61 bps</t>
  </si>
  <si>
    <t>-1117 bps</t>
  </si>
  <si>
    <t>-681 bps</t>
  </si>
  <si>
    <t>381 bps</t>
  </si>
  <si>
    <t>387 bps</t>
  </si>
  <si>
    <t>256 bps</t>
  </si>
  <si>
    <t>119 bps</t>
  </si>
  <si>
    <t>-1894 bps</t>
  </si>
  <si>
    <t>272 bps</t>
  </si>
  <si>
    <t>DIC 24</t>
  </si>
  <si>
    <t>En millones de pesos chilenos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</si>
</sst>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 Light"/>
      <family val="2"/>
    </font>
    <font>
      <sz val="12"/>
      <name val="Calibri Light"/>
      <family val="2"/>
    </font>
    <font>
      <b/>
      <sz val="12"/>
      <color rgb="FFC00000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9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79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0" borderId="0" xfId="0" applyFont="1"/>
    <xf numFmtId="0" fontId="148" fillId="3" borderId="0" xfId="0" applyFont="1" applyFill="1"/>
    <xf numFmtId="0" fontId="149" fillId="3" borderId="0" xfId="0" applyFont="1" applyFill="1"/>
    <xf numFmtId="0" fontId="150" fillId="0" borderId="0" xfId="0" applyFont="1"/>
    <xf numFmtId="0" fontId="151" fillId="3" borderId="0" xfId="0" applyFont="1" applyFill="1"/>
    <xf numFmtId="41" fontId="154" fillId="3" borderId="0" xfId="3685" applyFont="1" applyFill="1"/>
    <xf numFmtId="0" fontId="152" fillId="3" borderId="0" xfId="0" applyFont="1" applyFill="1"/>
    <xf numFmtId="0" fontId="155" fillId="0" borderId="40" xfId="0" applyFont="1" applyBorder="1" applyAlignment="1">
      <alignment vertical="center" wrapText="1"/>
    </xf>
    <xf numFmtId="0" fontId="155" fillId="0" borderId="40" xfId="0" applyFont="1" applyBorder="1" applyAlignment="1">
      <alignment horizontal="center" vertical="center" wrapText="1"/>
    </xf>
    <xf numFmtId="0" fontId="156" fillId="2" borderId="36" xfId="0" applyFont="1" applyFill="1" applyBorder="1" applyAlignment="1">
      <alignment horizontal="center" vertical="center" wrapText="1"/>
    </xf>
    <xf numFmtId="0" fontId="157" fillId="3" borderId="0" xfId="0" applyFont="1" applyFill="1"/>
    <xf numFmtId="0" fontId="158" fillId="3" borderId="41" xfId="0" applyFont="1" applyFill="1" applyBorder="1"/>
    <xf numFmtId="41" fontId="158" fillId="3" borderId="41" xfId="3685" applyFont="1" applyFill="1" applyBorder="1" applyAlignment="1">
      <alignment horizontal="right" vertical="center"/>
    </xf>
    <xf numFmtId="171" fontId="158" fillId="3" borderId="41" xfId="3684" applyNumberFormat="1" applyFont="1" applyFill="1" applyBorder="1" applyAlignment="1">
      <alignment horizontal="right" vertical="center"/>
    </xf>
    <xf numFmtId="0" fontId="159" fillId="0" borderId="0" xfId="0" applyFont="1"/>
    <xf numFmtId="41" fontId="159" fillId="0" borderId="0" xfId="3685" applyFont="1" applyFill="1" applyBorder="1" applyAlignment="1">
      <alignment horizontal="right" vertical="center"/>
    </xf>
    <xf numFmtId="171" fontId="159" fillId="0" borderId="0" xfId="3684" applyNumberFormat="1" applyFont="1" applyFill="1" applyBorder="1" applyAlignment="1">
      <alignment horizontal="right" vertical="center"/>
    </xf>
    <xf numFmtId="0" fontId="159" fillId="0" borderId="40" xfId="0" applyFont="1" applyBorder="1"/>
    <xf numFmtId="0" fontId="155" fillId="3" borderId="41" xfId="0" applyFont="1" applyFill="1" applyBorder="1" applyAlignment="1">
      <alignment vertical="center"/>
    </xf>
    <xf numFmtId="41" fontId="155" fillId="3" borderId="41" xfId="3685" applyFont="1" applyFill="1" applyBorder="1" applyAlignment="1">
      <alignment horizontal="right" vertical="center"/>
    </xf>
    <xf numFmtId="171" fontId="155" fillId="3" borderId="41" xfId="3684" applyNumberFormat="1" applyFont="1" applyFill="1" applyBorder="1" applyAlignment="1">
      <alignment horizontal="right" vertical="center"/>
    </xf>
    <xf numFmtId="0" fontId="148" fillId="3" borderId="0" xfId="0" applyFont="1" applyFill="1" applyAlignment="1">
      <alignment vertical="center"/>
    </xf>
    <xf numFmtId="0" fontId="159" fillId="0" borderId="0" xfId="0" applyFont="1" applyAlignment="1">
      <alignment vertical="center"/>
    </xf>
    <xf numFmtId="41" fontId="158" fillId="0" borderId="0" xfId="3685" applyFont="1" applyFill="1" applyBorder="1" applyAlignment="1">
      <alignment horizontal="right" vertical="center"/>
    </xf>
    <xf numFmtId="0" fontId="159" fillId="0" borderId="40" xfId="0" applyFont="1" applyBorder="1" applyAlignment="1">
      <alignment vertical="center"/>
    </xf>
    <xf numFmtId="0" fontId="158" fillId="0" borderId="41" xfId="0" applyFont="1" applyBorder="1" applyAlignment="1">
      <alignment vertical="center"/>
    </xf>
    <xf numFmtId="41" fontId="158" fillId="0" borderId="41" xfId="3685" applyFont="1" applyFill="1" applyBorder="1" applyAlignment="1">
      <alignment horizontal="right" vertical="center"/>
    </xf>
    <xf numFmtId="0" fontId="159" fillId="0" borderId="41" xfId="0" applyFont="1" applyBorder="1" applyAlignment="1">
      <alignment vertical="center"/>
    </xf>
    <xf numFmtId="41" fontId="159" fillId="0" borderId="41" xfId="3685" applyFont="1" applyFill="1" applyBorder="1" applyAlignment="1">
      <alignment horizontal="right" vertical="center"/>
    </xf>
    <xf numFmtId="41" fontId="159" fillId="0" borderId="0" xfId="0" applyNumberFormat="1" applyFont="1"/>
    <xf numFmtId="0" fontId="157" fillId="0" borderId="0" xfId="0" applyFont="1"/>
    <xf numFmtId="3" fontId="157" fillId="3" borderId="0" xfId="0" applyNumberFormat="1" applyFont="1" applyFill="1" applyAlignment="1">
      <alignment horizontal="right" wrapText="1"/>
    </xf>
    <xf numFmtId="0" fontId="150" fillId="0" borderId="0" xfId="0" applyFont="1" applyAlignment="1">
      <alignment vertical="center"/>
    </xf>
    <xf numFmtId="0" fontId="151" fillId="0" borderId="0" xfId="0" applyFont="1" applyAlignment="1">
      <alignment vertical="center"/>
    </xf>
    <xf numFmtId="41" fontId="150" fillId="0" borderId="0" xfId="3685" applyFont="1" applyBorder="1" applyAlignment="1">
      <alignment vertical="center"/>
    </xf>
    <xf numFmtId="41" fontId="150" fillId="0" borderId="0" xfId="3685" applyFont="1" applyAlignment="1">
      <alignment vertical="center"/>
    </xf>
    <xf numFmtId="10" fontId="150" fillId="0" borderId="0" xfId="3684" applyNumberFormat="1" applyFont="1" applyAlignment="1">
      <alignment vertical="center"/>
    </xf>
    <xf numFmtId="41" fontId="161" fillId="0" borderId="0" xfId="0" applyNumberFormat="1" applyFont="1" applyAlignment="1">
      <alignment vertical="center"/>
    </xf>
    <xf numFmtId="0" fontId="162" fillId="0" borderId="0" xfId="0" applyFont="1" applyAlignment="1">
      <alignment horizontal="center" vertical="center" wrapText="1"/>
    </xf>
    <xf numFmtId="41" fontId="163" fillId="0" borderId="37" xfId="0" applyNumberFormat="1" applyFont="1" applyBorder="1" applyAlignment="1">
      <alignment vertical="center"/>
    </xf>
    <xf numFmtId="17" fontId="164" fillId="0" borderId="0" xfId="0" quotePrefix="1" applyNumberFormat="1" applyFont="1" applyAlignment="1">
      <alignment horizontal="center" vertical="center" wrapText="1"/>
    </xf>
    <xf numFmtId="0" fontId="159" fillId="0" borderId="0" xfId="0" applyFont="1" applyAlignment="1">
      <alignment horizontal="left" vertical="center"/>
    </xf>
    <xf numFmtId="0" fontId="165" fillId="0" borderId="0" xfId="0" applyFont="1"/>
    <xf numFmtId="0" fontId="170" fillId="0" borderId="0" xfId="0" applyFont="1"/>
    <xf numFmtId="0" fontId="150" fillId="3" borderId="0" xfId="0" applyFont="1" applyFill="1"/>
    <xf numFmtId="0" fontId="170" fillId="3" borderId="0" xfId="0" applyFont="1" applyFill="1"/>
    <xf numFmtId="171" fontId="159" fillId="0" borderId="0" xfId="3684" applyNumberFormat="1" applyFont="1" applyFill="1" applyBorder="1" applyAlignment="1">
      <alignment horizontal="center" vertical="center" wrapText="1"/>
    </xf>
    <xf numFmtId="0" fontId="177" fillId="3" borderId="0" xfId="0" applyFont="1" applyFill="1"/>
    <xf numFmtId="0" fontId="150" fillId="3" borderId="0" xfId="0" applyFont="1" applyFill="1" applyAlignment="1">
      <alignment wrapText="1"/>
    </xf>
    <xf numFmtId="0" fontId="180" fillId="0" borderId="0" xfId="0" applyFont="1" applyAlignment="1">
      <alignment horizontal="center" vertical="center" wrapText="1"/>
    </xf>
    <xf numFmtId="0" fontId="181" fillId="0" borderId="0" xfId="0" applyFont="1" applyAlignment="1">
      <alignment vertical="center" wrapText="1"/>
    </xf>
    <xf numFmtId="0" fontId="181" fillId="0" borderId="40" xfId="0" applyFont="1" applyBorder="1" applyAlignment="1">
      <alignment vertical="center" wrapText="1"/>
    </xf>
    <xf numFmtId="0" fontId="151" fillId="0" borderId="0" xfId="0" applyFont="1"/>
    <xf numFmtId="0" fontId="183" fillId="0" borderId="0" xfId="0" applyFont="1"/>
    <xf numFmtId="0" fontId="184" fillId="0" borderId="0" xfId="0" applyFont="1"/>
    <xf numFmtId="3" fontId="185" fillId="3" borderId="34" xfId="0" applyNumberFormat="1" applyFont="1" applyFill="1" applyBorder="1" applyAlignment="1">
      <alignment wrapText="1"/>
    </xf>
    <xf numFmtId="0" fontId="186" fillId="3" borderId="34" xfId="0" applyFont="1" applyFill="1" applyBorder="1"/>
    <xf numFmtId="0" fontId="186" fillId="3" borderId="0" xfId="0" applyFont="1" applyFill="1"/>
    <xf numFmtId="0" fontId="187" fillId="3" borderId="34" xfId="0" applyFont="1" applyFill="1" applyBorder="1"/>
    <xf numFmtId="0" fontId="170" fillId="3" borderId="34" xfId="0" applyFont="1" applyFill="1" applyBorder="1"/>
    <xf numFmtId="3" fontId="185" fillId="3" borderId="0" xfId="0" applyNumberFormat="1" applyFont="1" applyFill="1" applyAlignment="1">
      <alignment wrapText="1"/>
    </xf>
    <xf numFmtId="0" fontId="186" fillId="3" borderId="0" xfId="0" applyFont="1" applyFill="1" applyAlignment="1">
      <alignment horizontal="left" wrapText="1"/>
    </xf>
    <xf numFmtId="0" fontId="187" fillId="3" borderId="0" xfId="0" applyFont="1" applyFill="1"/>
    <xf numFmtId="0" fontId="170" fillId="3" borderId="0" xfId="0" applyFont="1" applyFill="1" applyAlignment="1">
      <alignment vertical="center"/>
    </xf>
    <xf numFmtId="0" fontId="189" fillId="3" borderId="0" xfId="0" applyFont="1" applyFill="1"/>
    <xf numFmtId="170" fontId="189" fillId="3" borderId="0" xfId="0" applyNumberFormat="1" applyFont="1" applyFill="1"/>
    <xf numFmtId="0" fontId="174" fillId="3" borderId="0" xfId="0" applyFont="1" applyFill="1"/>
    <xf numFmtId="0" fontId="174" fillId="0" borderId="0" xfId="0" applyFont="1"/>
    <xf numFmtId="3" fontId="190" fillId="3" borderId="34" xfId="0" applyNumberFormat="1" applyFont="1" applyFill="1" applyBorder="1" applyAlignment="1">
      <alignment wrapText="1"/>
    </xf>
    <xf numFmtId="0" fontId="192" fillId="3" borderId="34" xfId="0" applyFont="1" applyFill="1" applyBorder="1"/>
    <xf numFmtId="0" fontId="192" fillId="3" borderId="0" xfId="0" applyFont="1" applyFill="1"/>
    <xf numFmtId="0" fontId="193" fillId="3" borderId="34" xfId="0" applyFont="1" applyFill="1" applyBorder="1"/>
    <xf numFmtId="0" fontId="150" fillId="3" borderId="34" xfId="0" applyFont="1" applyFill="1" applyBorder="1"/>
    <xf numFmtId="3" fontId="171" fillId="3" borderId="0" xfId="0" applyNumberFormat="1" applyFont="1" applyFill="1" applyAlignment="1">
      <alignment wrapText="1"/>
    </xf>
    <xf numFmtId="0" fontId="191" fillId="3" borderId="0" xfId="0" applyFont="1" applyFill="1" applyAlignment="1">
      <alignment horizontal="left" wrapText="1"/>
    </xf>
    <xf numFmtId="0" fontId="172" fillId="3" borderId="0" xfId="0" applyFont="1" applyFill="1"/>
    <xf numFmtId="0" fontId="173" fillId="3" borderId="0" xfId="0" applyFont="1" applyFill="1"/>
    <xf numFmtId="0" fontId="150" fillId="3" borderId="36" xfId="0" applyFont="1" applyFill="1" applyBorder="1"/>
    <xf numFmtId="0" fontId="191" fillId="3" borderId="0" xfId="0" applyFont="1" applyFill="1" applyAlignment="1">
      <alignment wrapText="1"/>
    </xf>
    <xf numFmtId="0" fontId="194" fillId="0" borderId="44" xfId="0" applyFont="1" applyBorder="1" applyAlignment="1">
      <alignment vertical="center" wrapText="1"/>
    </xf>
    <xf numFmtId="17" fontId="188" fillId="88" borderId="44" xfId="0" applyNumberFormat="1" applyFont="1" applyFill="1" applyBorder="1" applyAlignment="1">
      <alignment horizontal="center" vertical="center" wrapText="1"/>
    </xf>
    <xf numFmtId="0" fontId="174" fillId="88" borderId="0" xfId="0" applyFont="1" applyFill="1" applyAlignment="1">
      <alignment horizontal="left" vertical="center" indent="2"/>
    </xf>
    <xf numFmtId="227" fontId="174" fillId="88" borderId="0" xfId="3685" applyNumberFormat="1" applyFont="1" applyFill="1" applyBorder="1" applyAlignment="1">
      <alignment horizontal="center" vertical="center"/>
    </xf>
    <xf numFmtId="0" fontId="194" fillId="0" borderId="0" xfId="0" applyFont="1" applyAlignment="1">
      <alignment vertical="center" wrapText="1"/>
    </xf>
    <xf numFmtId="17" fontId="188" fillId="0" borderId="0" xfId="0" applyNumberFormat="1" applyFont="1" applyAlignment="1">
      <alignment horizontal="center" vertical="center" wrapText="1"/>
    </xf>
    <xf numFmtId="41" fontId="195" fillId="87" borderId="0" xfId="3685" applyFont="1" applyFill="1" applyBorder="1" applyAlignment="1">
      <alignment horizontal="left"/>
    </xf>
    <xf numFmtId="41" fontId="195" fillId="87" borderId="0" xfId="3685" applyFont="1" applyFill="1" applyBorder="1" applyAlignment="1">
      <alignment horizontal="right"/>
    </xf>
    <xf numFmtId="0" fontId="174" fillId="0" borderId="0" xfId="0" applyFont="1" applyAlignment="1">
      <alignment horizontal="left" vertical="center" indent="2"/>
    </xf>
    <xf numFmtId="0" fontId="196" fillId="0" borderId="0" xfId="0" applyFont="1"/>
    <xf numFmtId="0" fontId="197" fillId="0" borderId="0" xfId="0" applyFont="1"/>
    <xf numFmtId="0" fontId="198" fillId="0" borderId="0" xfId="3686" applyFont="1"/>
    <xf numFmtId="0" fontId="198" fillId="0" borderId="0" xfId="3686" applyFont="1" applyFill="1"/>
    <xf numFmtId="0" fontId="168" fillId="0" borderId="0" xfId="0" applyFont="1"/>
    <xf numFmtId="0" fontId="168" fillId="0" borderId="0" xfId="0" applyFont="1" applyAlignment="1">
      <alignment horizontal="center"/>
    </xf>
    <xf numFmtId="0" fontId="200" fillId="0" borderId="0" xfId="0" applyFont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199" fillId="3" borderId="41" xfId="0" applyFont="1" applyFill="1" applyBorder="1" applyAlignment="1">
      <alignment horizontal="center" vertical="center" wrapText="1"/>
    </xf>
    <xf numFmtId="0" fontId="175" fillId="0" borderId="42" xfId="0" applyFont="1" applyBorder="1" applyAlignment="1">
      <alignment vertical="center" wrapText="1"/>
    </xf>
    <xf numFmtId="171" fontId="177" fillId="0" borderId="0" xfId="3684" applyNumberFormat="1" applyFont="1" applyAlignment="1">
      <alignment horizontal="right" vertical="center" wrapText="1"/>
    </xf>
    <xf numFmtId="0" fontId="175" fillId="0" borderId="40" xfId="0" applyFont="1" applyBorder="1" applyAlignment="1">
      <alignment horizontal="left" vertical="center" wrapText="1"/>
    </xf>
    <xf numFmtId="0" fontId="175" fillId="0" borderId="0" xfId="0" applyFont="1" applyAlignment="1">
      <alignment vertical="center" wrapText="1"/>
    </xf>
    <xf numFmtId="0" fontId="175" fillId="0" borderId="40" xfId="0" applyFont="1" applyBorder="1" applyAlignment="1">
      <alignment vertical="center" wrapText="1"/>
    </xf>
    <xf numFmtId="17" fontId="199" fillId="3" borderId="0" xfId="0" quotePrefix="1" applyNumberFormat="1" applyFont="1" applyFill="1" applyAlignment="1">
      <alignment horizontal="center" vertical="center" wrapText="1"/>
    </xf>
    <xf numFmtId="0" fontId="179" fillId="0" borderId="0" xfId="0" quotePrefix="1" applyFont="1" applyAlignment="1">
      <alignment horizontal="center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9" fillId="0" borderId="43" xfId="0" applyFont="1" applyBorder="1" applyAlignment="1">
      <alignment horizontal="left" vertical="center" wrapText="1"/>
    </xf>
    <xf numFmtId="170" fontId="179" fillId="88" borderId="0" xfId="1" applyNumberFormat="1" applyFont="1" applyFill="1" applyBorder="1" applyAlignment="1">
      <alignment horizontal="left" vertical="center" wrapText="1"/>
    </xf>
    <xf numFmtId="0" fontId="177" fillId="3" borderId="0" xfId="0" applyFont="1" applyFill="1" applyAlignment="1">
      <alignment vertical="center"/>
    </xf>
    <xf numFmtId="0" fontId="202" fillId="3" borderId="0" xfId="0" applyFont="1" applyFill="1"/>
    <xf numFmtId="0" fontId="199" fillId="3" borderId="0" xfId="0" applyFont="1" applyFill="1" applyAlignment="1">
      <alignment horizontal="center" vertical="center" wrapText="1"/>
    </xf>
    <xf numFmtId="0" fontId="204" fillId="3" borderId="0" xfId="0" applyFont="1" applyFill="1" applyAlignment="1">
      <alignment vertical="center"/>
    </xf>
    <xf numFmtId="0" fontId="204" fillId="3" borderId="0" xfId="0" applyFont="1" applyFill="1"/>
    <xf numFmtId="0" fontId="182" fillId="3" borderId="0" xfId="0" applyFont="1" applyFill="1" applyAlignment="1">
      <alignment vertical="center"/>
    </xf>
    <xf numFmtId="0" fontId="182" fillId="3" borderId="0" xfId="0" applyFont="1" applyFill="1"/>
    <xf numFmtId="251" fontId="206" fillId="0" borderId="0" xfId="3685" applyNumberFormat="1" applyFont="1" applyFill="1" applyBorder="1" applyAlignment="1">
      <alignment horizontal="right" vertical="center"/>
    </xf>
    <xf numFmtId="251" fontId="150" fillId="0" borderId="0" xfId="3685" applyNumberFormat="1" applyFont="1" applyFill="1" applyBorder="1" applyAlignment="1">
      <alignment horizontal="right" vertical="center"/>
    </xf>
    <xf numFmtId="251" fontId="160" fillId="0" borderId="0" xfId="3685" applyNumberFormat="1" applyFont="1" applyFill="1" applyBorder="1" applyAlignment="1">
      <alignment horizontal="right" vertical="center"/>
    </xf>
    <xf numFmtId="0" fontId="155" fillId="3" borderId="43" xfId="0" applyFont="1" applyFill="1" applyBorder="1" applyAlignment="1">
      <alignment vertical="center"/>
    </xf>
    <xf numFmtId="251" fontId="178" fillId="0" borderId="43" xfId="3685" applyNumberFormat="1" applyFont="1" applyFill="1" applyBorder="1" applyAlignment="1">
      <alignment horizontal="right" vertical="center"/>
    </xf>
    <xf numFmtId="41" fontId="155" fillId="3" borderId="43" xfId="3685" applyFont="1" applyFill="1" applyBorder="1" applyAlignment="1">
      <alignment horizontal="right" vertical="center"/>
    </xf>
    <xf numFmtId="41" fontId="158" fillId="0" borderId="43" xfId="3685" applyFont="1" applyFill="1" applyBorder="1" applyAlignment="1">
      <alignment horizontal="right" vertical="center"/>
    </xf>
    <xf numFmtId="251" fontId="150" fillId="0" borderId="43" xfId="3685" applyNumberFormat="1" applyFont="1" applyFill="1" applyBorder="1" applyAlignment="1">
      <alignment horizontal="right" vertical="center"/>
    </xf>
    <xf numFmtId="41" fontId="159" fillId="0" borderId="43" xfId="3685" applyFont="1" applyFill="1" applyBorder="1" applyAlignment="1">
      <alignment horizontal="right" vertical="center"/>
    </xf>
    <xf numFmtId="251" fontId="160" fillId="0" borderId="43" xfId="3685" applyNumberFormat="1" applyFont="1" applyFill="1" applyBorder="1" applyAlignment="1">
      <alignment horizontal="right" vertical="center"/>
    </xf>
    <xf numFmtId="17" fontId="164" fillId="89" borderId="37" xfId="0" quotePrefix="1" applyNumberFormat="1" applyFont="1" applyFill="1" applyBorder="1" applyAlignment="1">
      <alignment horizontal="center" vertical="center" wrapText="1"/>
    </xf>
    <xf numFmtId="0" fontId="166" fillId="89" borderId="38" xfId="0" applyFont="1" applyFill="1" applyBorder="1" applyAlignment="1">
      <alignment horizontal="left" vertical="center"/>
    </xf>
    <xf numFmtId="41" fontId="166" fillId="90" borderId="0" xfId="3685" applyFont="1" applyFill="1" applyBorder="1" applyAlignment="1">
      <alignment horizontal="right" vertical="center"/>
    </xf>
    <xf numFmtId="41" fontId="166" fillId="0" borderId="0" xfId="3685" applyFont="1" applyFill="1" applyBorder="1" applyAlignment="1">
      <alignment horizontal="right" vertical="center"/>
    </xf>
    <xf numFmtId="171" fontId="166" fillId="90" borderId="0" xfId="3684" applyNumberFormat="1" applyFont="1" applyFill="1" applyBorder="1" applyAlignment="1">
      <alignment horizontal="right" vertical="center"/>
    </xf>
    <xf numFmtId="0" fontId="166" fillId="89" borderId="39" xfId="0" applyFont="1" applyFill="1" applyBorder="1" applyAlignment="1">
      <alignment horizontal="left" vertical="center"/>
    </xf>
    <xf numFmtId="0" fontId="167" fillId="0" borderId="43" xfId="0" applyFont="1" applyBorder="1" applyAlignment="1">
      <alignment horizontal="left" vertical="center"/>
    </xf>
    <xf numFmtId="171" fontId="158" fillId="0" borderId="43" xfId="3684" applyNumberFormat="1" applyFont="1" applyFill="1" applyBorder="1" applyAlignment="1">
      <alignment horizontal="right" vertical="center"/>
    </xf>
    <xf numFmtId="0" fontId="167" fillId="0" borderId="0" xfId="0" applyFont="1" applyAlignment="1">
      <alignment horizontal="left" vertical="center"/>
    </xf>
    <xf numFmtId="0" fontId="166" fillId="90" borderId="0" xfId="0" applyFont="1" applyFill="1" applyAlignment="1">
      <alignment vertical="center"/>
    </xf>
    <xf numFmtId="251" fontId="166" fillId="90" borderId="0" xfId="3685" applyNumberFormat="1" applyFont="1" applyFill="1" applyBorder="1" applyAlignment="1">
      <alignment horizontal="right" vertical="center"/>
    </xf>
    <xf numFmtId="0" fontId="166" fillId="89" borderId="0" xfId="0" applyFont="1" applyFill="1" applyAlignment="1">
      <alignment horizontal="left" vertical="center"/>
    </xf>
    <xf numFmtId="0" fontId="164" fillId="3" borderId="0" xfId="0" applyFont="1" applyFill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59" fillId="0" borderId="0" xfId="0" applyFont="1" applyAlignment="1">
      <alignment wrapText="1"/>
    </xf>
    <xf numFmtId="0" fontId="159" fillId="0" borderId="0" xfId="0" applyFont="1" applyAlignment="1">
      <alignment vertical="center" wrapText="1"/>
    </xf>
    <xf numFmtId="171" fontId="167" fillId="0" borderId="0" xfId="3684" applyNumberFormat="1" applyFont="1" applyFill="1" applyBorder="1" applyAlignment="1">
      <alignment horizontal="center" vertical="center"/>
    </xf>
    <xf numFmtId="41" fontId="167" fillId="0" borderId="0" xfId="3685" applyFont="1" applyFill="1" applyBorder="1" applyAlignment="1">
      <alignment horizontal="center" vertical="center"/>
    </xf>
    <xf numFmtId="41" fontId="160" fillId="0" borderId="38" xfId="3685" applyFont="1" applyFill="1" applyBorder="1" applyAlignment="1">
      <alignment horizontal="right" vertical="center"/>
    </xf>
    <xf numFmtId="171" fontId="160" fillId="0" borderId="38" xfId="3684" applyNumberFormat="1" applyFont="1" applyFill="1" applyBorder="1" applyAlignment="1">
      <alignment horizontal="right" vertical="center"/>
    </xf>
    <xf numFmtId="0" fontId="160" fillId="0" borderId="43" xfId="0" applyFont="1" applyBorder="1" applyAlignment="1">
      <alignment horizontal="left" vertical="center"/>
    </xf>
    <xf numFmtId="171" fontId="160" fillId="0" borderId="43" xfId="3684" applyNumberFormat="1" applyFont="1" applyFill="1" applyBorder="1" applyAlignment="1">
      <alignment horizontal="right" vertical="center"/>
    </xf>
    <xf numFmtId="41" fontId="160" fillId="0" borderId="43" xfId="3685" applyFont="1" applyFill="1" applyBorder="1" applyAlignment="1">
      <alignment horizontal="right" vertical="center"/>
    </xf>
    <xf numFmtId="0" fontId="166" fillId="90" borderId="43" xfId="0" applyFont="1" applyFill="1" applyBorder="1" applyAlignment="1">
      <alignment horizontal="left" vertical="center"/>
    </xf>
    <xf numFmtId="251" fontId="166" fillId="90" borderId="43" xfId="3685" applyNumberFormat="1" applyFont="1" applyFill="1" applyBorder="1" applyAlignment="1">
      <alignment horizontal="right" vertical="center"/>
    </xf>
    <xf numFmtId="171" fontId="166" fillId="90" borderId="43" xfId="3684" applyNumberFormat="1" applyFont="1" applyFill="1" applyBorder="1" applyAlignment="1">
      <alignment horizontal="right" vertical="center"/>
    </xf>
    <xf numFmtId="17" fontId="166" fillId="89" borderId="37" xfId="0" quotePrefix="1" applyNumberFormat="1" applyFont="1" applyFill="1" applyBorder="1" applyAlignment="1">
      <alignment horizontal="center" vertical="center" wrapText="1"/>
    </xf>
    <xf numFmtId="171" fontId="160" fillId="0" borderId="43" xfId="3684" applyNumberFormat="1" applyFont="1" applyFill="1" applyBorder="1" applyAlignment="1">
      <alignment horizontal="center" vertical="center"/>
    </xf>
    <xf numFmtId="0" fontId="149" fillId="3" borderId="0" xfId="0" applyFont="1" applyFill="1" applyAlignment="1">
      <alignment vertical="center"/>
    </xf>
    <xf numFmtId="0" fontId="178" fillId="3" borderId="0" xfId="0" applyFont="1" applyFill="1" applyAlignment="1">
      <alignment vertical="center"/>
    </xf>
    <xf numFmtId="0" fontId="197" fillId="3" borderId="0" xfId="0" applyFont="1" applyFill="1" applyAlignment="1">
      <alignment vertical="center"/>
    </xf>
    <xf numFmtId="0" fontId="150" fillId="3" borderId="0" xfId="0" applyFont="1" applyFill="1" applyAlignment="1">
      <alignment vertical="center"/>
    </xf>
    <xf numFmtId="3" fontId="190" fillId="3" borderId="34" xfId="0" applyNumberFormat="1" applyFont="1" applyFill="1" applyBorder="1" applyAlignment="1">
      <alignment vertical="center" wrapText="1"/>
    </xf>
    <xf numFmtId="0" fontId="193" fillId="3" borderId="34" xfId="0" applyFont="1" applyFill="1" applyBorder="1" applyAlignment="1">
      <alignment vertical="center"/>
    </xf>
    <xf numFmtId="0" fontId="150" fillId="3" borderId="34" xfId="0" applyFont="1" applyFill="1" applyBorder="1" applyAlignment="1">
      <alignment vertical="center"/>
    </xf>
    <xf numFmtId="3" fontId="190" fillId="3" borderId="0" xfId="0" applyNumberFormat="1" applyFont="1" applyFill="1" applyAlignment="1">
      <alignment vertical="center" wrapText="1"/>
    </xf>
    <xf numFmtId="0" fontId="192" fillId="3" borderId="0" xfId="0" applyFont="1" applyFill="1" applyAlignment="1">
      <alignment horizontal="left" vertical="center" wrapText="1"/>
    </xf>
    <xf numFmtId="0" fontId="193" fillId="3" borderId="0" xfId="0" applyFont="1" applyFill="1" applyAlignment="1">
      <alignment vertical="center"/>
    </xf>
    <xf numFmtId="0" fontId="163" fillId="0" borderId="0" xfId="0" applyFont="1" applyAlignment="1">
      <alignment vertical="center" wrapText="1"/>
    </xf>
    <xf numFmtId="3" fontId="208" fillId="3" borderId="0" xfId="0" applyNumberFormat="1" applyFont="1" applyFill="1" applyAlignment="1">
      <alignment horizontal="right" vertical="center" wrapText="1"/>
    </xf>
    <xf numFmtId="0" fontId="159" fillId="3" borderId="0" xfId="0" applyFont="1" applyFill="1" applyAlignment="1">
      <alignment vertical="center"/>
    </xf>
    <xf numFmtId="170" fontId="208" fillId="3" borderId="0" xfId="2289" applyNumberFormat="1" applyFont="1" applyFill="1" applyBorder="1" applyAlignment="1">
      <alignment horizontal="right" vertical="center" wrapText="1"/>
    </xf>
    <xf numFmtId="3" fontId="190" fillId="3" borderId="0" xfId="0" applyNumberFormat="1" applyFont="1" applyFill="1" applyAlignment="1">
      <alignment horizontal="right" vertical="center" wrapText="1"/>
    </xf>
    <xf numFmtId="171" fontId="190" fillId="3" borderId="0" xfId="3684" applyNumberFormat="1" applyFont="1" applyFill="1" applyBorder="1" applyAlignment="1">
      <alignment horizontal="right" vertical="center" wrapText="1"/>
    </xf>
    <xf numFmtId="171" fontId="208" fillId="3" borderId="35" xfId="3684" applyNumberFormat="1" applyFont="1" applyFill="1" applyBorder="1" applyAlignment="1">
      <alignment horizontal="right" vertical="center" wrapText="1"/>
    </xf>
    <xf numFmtId="0" fontId="158" fillId="3" borderId="0" xfId="0" applyFont="1" applyFill="1" applyAlignment="1">
      <alignment vertical="center"/>
    </xf>
    <xf numFmtId="171" fontId="208" fillId="3" borderId="0" xfId="3684" applyNumberFormat="1" applyFont="1" applyFill="1" applyBorder="1" applyAlignment="1">
      <alignment horizontal="right" vertical="center" wrapText="1"/>
    </xf>
    <xf numFmtId="0" fontId="164" fillId="87" borderId="37" xfId="0" applyFont="1" applyFill="1" applyBorder="1" applyAlignment="1">
      <alignment vertical="center" wrapText="1"/>
    </xf>
    <xf numFmtId="171" fontId="164" fillId="87" borderId="37" xfId="3684" applyNumberFormat="1" applyFont="1" applyFill="1" applyBorder="1" applyAlignment="1">
      <alignment horizontal="right" vertical="center" wrapText="1"/>
    </xf>
    <xf numFmtId="171" fontId="159" fillId="0" borderId="0" xfId="3684" applyNumberFormat="1" applyFont="1" applyFill="1" applyBorder="1" applyAlignment="1">
      <alignment horizontal="right" vertical="center" wrapText="1"/>
    </xf>
    <xf numFmtId="9" fontId="159" fillId="0" borderId="0" xfId="0" applyNumberFormat="1" applyFont="1" applyAlignment="1">
      <alignment horizontal="right" vertical="center" wrapText="1"/>
    </xf>
    <xf numFmtId="9" fontId="159" fillId="0" borderId="0" xfId="3684" applyFont="1" applyFill="1" applyBorder="1" applyAlignment="1">
      <alignment horizontal="right" vertical="center" wrapText="1"/>
    </xf>
    <xf numFmtId="9" fontId="208" fillId="3" borderId="0" xfId="3684" applyFont="1" applyFill="1" applyBorder="1" applyAlignment="1">
      <alignment horizontal="right" vertical="center" wrapText="1"/>
    </xf>
    <xf numFmtId="0" fontId="164" fillId="3" borderId="0" xfId="0" applyFont="1" applyFill="1" applyAlignment="1">
      <alignment vertical="center" wrapText="1"/>
    </xf>
    <xf numFmtId="170" fontId="208" fillId="3" borderId="0" xfId="1" applyNumberFormat="1" applyFont="1" applyFill="1" applyBorder="1" applyAlignment="1">
      <alignment horizontal="right" vertical="center" wrapText="1"/>
    </xf>
    <xf numFmtId="41" fontId="159" fillId="0" borderId="0" xfId="3685" applyFont="1" applyFill="1" applyBorder="1" applyAlignment="1">
      <alignment horizontal="center" vertical="center" wrapText="1"/>
    </xf>
    <xf numFmtId="41" fontId="159" fillId="3" borderId="0" xfId="0" applyNumberFormat="1" applyFont="1" applyFill="1" applyAlignment="1">
      <alignment vertical="center"/>
    </xf>
    <xf numFmtId="171" fontId="159" fillId="3" borderId="0" xfId="0" applyNumberFormat="1" applyFont="1" applyFill="1" applyAlignment="1">
      <alignment vertical="center"/>
    </xf>
    <xf numFmtId="3" fontId="159" fillId="3" borderId="0" xfId="0" applyNumberFormat="1" applyFont="1" applyFill="1" applyAlignment="1">
      <alignment vertical="center"/>
    </xf>
    <xf numFmtId="3" fontId="209" fillId="3" borderId="0" xfId="0" applyNumberFormat="1" applyFont="1" applyFill="1" applyAlignment="1">
      <alignment horizontal="right" vertical="center" wrapText="1"/>
    </xf>
    <xf numFmtId="0" fontId="150" fillId="3" borderId="0" xfId="0" applyFont="1" applyFill="1" applyAlignment="1">
      <alignment vertical="center" wrapText="1"/>
    </xf>
    <xf numFmtId="171" fontId="190" fillId="3" borderId="0" xfId="0" applyNumberFormat="1" applyFont="1" applyFill="1" applyAlignment="1">
      <alignment horizontal="right" vertical="center" wrapText="1"/>
    </xf>
    <xf numFmtId="17" fontId="210" fillId="0" borderId="0" xfId="0" applyNumberFormat="1" applyFont="1" applyAlignment="1">
      <alignment horizontal="center" vertical="center" wrapText="1"/>
    </xf>
    <xf numFmtId="0" fontId="210" fillId="0" borderId="41" xfId="0" applyFont="1" applyBorder="1" applyAlignment="1">
      <alignment horizontal="center" vertical="center" wrapText="1"/>
    </xf>
    <xf numFmtId="3" fontId="211" fillId="0" borderId="0" xfId="0" applyNumberFormat="1" applyFont="1" applyAlignment="1">
      <alignment horizontal="left" vertical="center"/>
    </xf>
    <xf numFmtId="250" fontId="211" fillId="0" borderId="0" xfId="3685" applyNumberFormat="1" applyFont="1" applyFill="1" applyBorder="1" applyAlignment="1">
      <alignment horizontal="center" vertical="center"/>
    </xf>
    <xf numFmtId="171" fontId="211" fillId="0" borderId="0" xfId="3684" applyNumberFormat="1" applyFont="1" applyFill="1" applyBorder="1" applyAlignment="1">
      <alignment horizontal="center" vertical="center"/>
    </xf>
    <xf numFmtId="0" fontId="212" fillId="0" borderId="41" xfId="0" applyFont="1" applyBorder="1" applyAlignment="1">
      <alignment vertical="center"/>
    </xf>
    <xf numFmtId="171" fontId="212" fillId="0" borderId="41" xfId="3684" applyNumberFormat="1" applyFont="1" applyFill="1" applyBorder="1" applyAlignment="1">
      <alignment horizontal="center" vertical="center"/>
    </xf>
    <xf numFmtId="0" fontId="212" fillId="0" borderId="42" xfId="0" applyFont="1" applyBorder="1" applyAlignment="1">
      <alignment vertical="center"/>
    </xf>
    <xf numFmtId="171" fontId="212" fillId="0" borderId="42" xfId="3684" applyNumberFormat="1" applyFont="1" applyFill="1" applyBorder="1" applyAlignment="1">
      <alignment horizontal="center" vertical="center"/>
    </xf>
    <xf numFmtId="0" fontId="166" fillId="90" borderId="41" xfId="0" applyFont="1" applyFill="1" applyBorder="1" applyAlignment="1">
      <alignment vertical="center"/>
    </xf>
    <xf numFmtId="171" fontId="166" fillId="90" borderId="41" xfId="3684" applyNumberFormat="1" applyFont="1" applyFill="1" applyBorder="1" applyAlignment="1">
      <alignment horizontal="center" vertical="center"/>
    </xf>
    <xf numFmtId="0" fontId="166" fillId="90" borderId="0" xfId="0" applyFont="1" applyFill="1" applyAlignment="1">
      <alignment horizontal="left" vertical="center" wrapText="1"/>
    </xf>
    <xf numFmtId="250" fontId="166" fillId="90" borderId="0" xfId="3685" applyNumberFormat="1" applyFont="1" applyFill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2" fillId="0" borderId="38" xfId="0" applyFont="1" applyBorder="1" applyAlignment="1">
      <alignment vertical="center"/>
    </xf>
    <xf numFmtId="250" fontId="212" fillId="0" borderId="38" xfId="3685" applyNumberFormat="1" applyFont="1" applyFill="1" applyBorder="1" applyAlignment="1">
      <alignment horizontal="center" vertical="center"/>
    </xf>
    <xf numFmtId="171" fontId="212" fillId="0" borderId="38" xfId="3684" applyNumberFormat="1" applyFont="1" applyFill="1" applyBorder="1" applyAlignment="1">
      <alignment horizontal="center" vertical="center"/>
    </xf>
    <xf numFmtId="0" fontId="212" fillId="0" borderId="39" xfId="0" applyFont="1" applyBorder="1" applyAlignment="1">
      <alignment vertical="center"/>
    </xf>
    <xf numFmtId="250" fontId="212" fillId="0" borderId="39" xfId="3685" applyNumberFormat="1" applyFont="1" applyFill="1" applyBorder="1" applyAlignment="1">
      <alignment horizontal="center" vertical="center"/>
    </xf>
    <xf numFmtId="171" fontId="212" fillId="0" borderId="39" xfId="3684" applyNumberFormat="1" applyFont="1" applyFill="1" applyBorder="1" applyAlignment="1">
      <alignment horizontal="center" vertical="center"/>
    </xf>
    <xf numFmtId="0" fontId="166" fillId="90" borderId="38" xfId="0" applyFont="1" applyFill="1" applyBorder="1" applyAlignment="1">
      <alignment vertical="center"/>
    </xf>
    <xf numFmtId="250" fontId="166" fillId="90" borderId="38" xfId="3685" applyNumberFormat="1" applyFont="1" applyFill="1" applyBorder="1" applyAlignment="1">
      <alignment horizontal="center" vertical="center"/>
    </xf>
    <xf numFmtId="171" fontId="166" fillId="90" borderId="38" xfId="3684" applyNumberFormat="1" applyFont="1" applyFill="1" applyBorder="1" applyAlignment="1">
      <alignment horizontal="center" vertical="center"/>
    </xf>
    <xf numFmtId="0" fontId="213" fillId="3" borderId="0" xfId="0" applyFont="1" applyFill="1"/>
    <xf numFmtId="0" fontId="213" fillId="3" borderId="0" xfId="0" applyFont="1" applyFill="1" applyAlignment="1">
      <alignment horizontal="center"/>
    </xf>
    <xf numFmtId="0" fontId="214" fillId="3" borderId="0" xfId="0" applyFont="1" applyFill="1" applyAlignment="1">
      <alignment horizontal="left"/>
    </xf>
    <xf numFmtId="0" fontId="214" fillId="3" borderId="0" xfId="0" applyFont="1" applyFill="1" applyAlignment="1">
      <alignment horizontal="center"/>
    </xf>
    <xf numFmtId="0" fontId="215" fillId="0" borderId="0" xfId="0" applyFont="1"/>
    <xf numFmtId="41" fontId="159" fillId="0" borderId="0" xfId="3685" applyFont="1" applyAlignment="1">
      <alignment wrapText="1"/>
    </xf>
    <xf numFmtId="41" fontId="159" fillId="0" borderId="0" xfId="3685" applyFont="1"/>
    <xf numFmtId="0" fontId="209" fillId="3" borderId="0" xfId="0" applyFont="1" applyFill="1"/>
    <xf numFmtId="0" fontId="216" fillId="0" borderId="0" xfId="0" applyFont="1"/>
    <xf numFmtId="0" fontId="217" fillId="3" borderId="0" xfId="0" applyFont="1" applyFill="1"/>
    <xf numFmtId="170" fontId="217" fillId="3" borderId="0" xfId="1" applyNumberFormat="1" applyFont="1" applyFill="1" applyBorder="1" applyAlignment="1">
      <alignment horizontal="center"/>
    </xf>
    <xf numFmtId="171" fontId="217" fillId="3" borderId="0" xfId="3684" applyNumberFormat="1" applyFont="1" applyFill="1" applyBorder="1" applyAlignment="1">
      <alignment horizontal="center"/>
    </xf>
    <xf numFmtId="41" fontId="150" fillId="3" borderId="0" xfId="0" applyNumberFormat="1" applyFont="1" applyFill="1" applyAlignment="1">
      <alignment horizontal="center"/>
    </xf>
    <xf numFmtId="0" fontId="150" fillId="3" borderId="0" xfId="0" applyFont="1" applyFill="1" applyAlignment="1">
      <alignment horizontal="center"/>
    </xf>
    <xf numFmtId="0" fontId="206" fillId="0" borderId="0" xfId="0" applyFont="1" applyAlignment="1">
      <alignment horizontal="left" vertical="center"/>
    </xf>
    <xf numFmtId="186" fontId="218" fillId="0" borderId="0" xfId="1" applyNumberFormat="1" applyFont="1" applyAlignment="1">
      <alignment horizontal="right"/>
    </xf>
    <xf numFmtId="171" fontId="206" fillId="0" borderId="0" xfId="3684" applyNumberFormat="1" applyFont="1" applyFill="1" applyBorder="1" applyAlignment="1">
      <alignment horizontal="center" vertical="center"/>
    </xf>
    <xf numFmtId="186" fontId="218" fillId="0" borderId="0" xfId="1" applyNumberFormat="1" applyFont="1" applyAlignment="1">
      <alignment horizontal="right" vertical="center"/>
    </xf>
    <xf numFmtId="171" fontId="206" fillId="0" borderId="0" xfId="3684" applyNumberFormat="1" applyFont="1" applyAlignment="1">
      <alignment horizontal="center" vertical="center"/>
    </xf>
    <xf numFmtId="41" fontId="206" fillId="0" borderId="0" xfId="3685" applyFont="1" applyAlignment="1">
      <alignment horizontal="right" vertical="center"/>
    </xf>
    <xf numFmtId="0" fontId="206" fillId="0" borderId="40" xfId="0" applyFont="1" applyBorder="1" applyAlignment="1">
      <alignment horizontal="left" vertical="center"/>
    </xf>
    <xf numFmtId="41" fontId="206" fillId="0" borderId="40" xfId="3685" applyFont="1" applyBorder="1" applyAlignment="1">
      <alignment horizontal="right" vertical="center"/>
    </xf>
    <xf numFmtId="171" fontId="206" fillId="0" borderId="40" xfId="3684" applyNumberFormat="1" applyFont="1" applyBorder="1" applyAlignment="1">
      <alignment horizontal="center" vertical="center"/>
    </xf>
    <xf numFmtId="41" fontId="206" fillId="0" borderId="0" xfId="3685" applyFont="1" applyFill="1" applyBorder="1" applyAlignment="1">
      <alignment horizontal="right" vertical="center"/>
    </xf>
    <xf numFmtId="41" fontId="206" fillId="0" borderId="0" xfId="3685" applyFont="1" applyFill="1" applyBorder="1" applyAlignment="1">
      <alignment vertical="center"/>
    </xf>
    <xf numFmtId="41" fontId="206" fillId="0" borderId="0" xfId="3685" applyFont="1" applyAlignment="1">
      <alignment vertical="center"/>
    </xf>
    <xf numFmtId="0" fontId="210" fillId="0" borderId="41" xfId="0" applyFont="1" applyBorder="1" applyAlignment="1">
      <alignment horizontal="left" vertical="center" wrapText="1"/>
    </xf>
    <xf numFmtId="41" fontId="210" fillId="0" borderId="41" xfId="3685" applyFont="1" applyBorder="1" applyAlignment="1">
      <alignment horizontal="center" vertical="center" wrapText="1"/>
    </xf>
    <xf numFmtId="171" fontId="210" fillId="0" borderId="41" xfId="3684" applyNumberFormat="1" applyFont="1" applyBorder="1" applyAlignment="1">
      <alignment horizontal="center" vertical="center" wrapText="1"/>
    </xf>
    <xf numFmtId="41" fontId="160" fillId="0" borderId="43" xfId="0" applyNumberFormat="1" applyFont="1" applyBorder="1" applyAlignment="1">
      <alignment horizontal="center" vertical="center"/>
    </xf>
    <xf numFmtId="0" fontId="210" fillId="0" borderId="43" xfId="0" applyFont="1" applyBorder="1" applyAlignment="1">
      <alignment vertical="center" wrapText="1"/>
    </xf>
    <xf numFmtId="0" fontId="166" fillId="90" borderId="41" xfId="0" applyFont="1" applyFill="1" applyBorder="1" applyAlignment="1">
      <alignment horizontal="left" vertical="center" wrapText="1"/>
    </xf>
    <xf numFmtId="41" fontId="166" fillId="90" borderId="41" xfId="3685" applyFont="1" applyFill="1" applyBorder="1" applyAlignment="1">
      <alignment horizontal="center" vertical="center" wrapText="1"/>
    </xf>
    <xf numFmtId="171" fontId="166" fillId="90" borderId="41" xfId="3684" applyNumberFormat="1" applyFont="1" applyFill="1" applyBorder="1" applyAlignment="1">
      <alignment horizontal="center" vertical="center" wrapText="1"/>
    </xf>
    <xf numFmtId="0" fontId="219" fillId="90" borderId="41" xfId="0" applyFont="1" applyFill="1" applyBorder="1" applyAlignment="1">
      <alignment horizontal="left" vertical="center" wrapText="1"/>
    </xf>
    <xf numFmtId="41" fontId="177" fillId="0" borderId="0" xfId="3685" applyFont="1" applyBorder="1" applyAlignment="1">
      <alignment horizontal="center" vertical="center" wrapText="1"/>
    </xf>
    <xf numFmtId="171" fontId="177" fillId="0" borderId="0" xfId="3684" applyNumberFormat="1" applyFont="1" applyBorder="1" applyAlignment="1">
      <alignment horizontal="right" vertical="center" wrapText="1"/>
    </xf>
    <xf numFmtId="171" fontId="177" fillId="0" borderId="0" xfId="3684" applyNumberFormat="1" applyFont="1" applyFill="1" applyBorder="1" applyAlignment="1">
      <alignment horizontal="right" vertical="center" wrapText="1"/>
    </xf>
    <xf numFmtId="41" fontId="177" fillId="0" borderId="40" xfId="3685" applyFont="1" applyBorder="1" applyAlignment="1">
      <alignment horizontal="center" vertical="center" wrapText="1"/>
    </xf>
    <xf numFmtId="171" fontId="177" fillId="0" borderId="40" xfId="3684" applyNumberFormat="1" applyFont="1" applyBorder="1" applyAlignment="1">
      <alignment horizontal="right" vertical="center" wrapText="1"/>
    </xf>
    <xf numFmtId="3" fontId="166" fillId="90" borderId="40" xfId="3685" applyNumberFormat="1" applyFont="1" applyFill="1" applyBorder="1" applyAlignment="1">
      <alignment horizontal="right" vertical="center" wrapText="1"/>
    </xf>
    <xf numFmtId="171" fontId="166" fillId="90" borderId="40" xfId="3684" applyNumberFormat="1" applyFont="1" applyFill="1" applyBorder="1" applyAlignment="1">
      <alignment horizontal="right" vertical="center" wrapText="1"/>
    </xf>
    <xf numFmtId="171" fontId="220" fillId="0" borderId="0" xfId="3684" applyNumberFormat="1" applyFont="1" applyFill="1" applyBorder="1" applyAlignment="1">
      <alignment horizontal="right"/>
    </xf>
    <xf numFmtId="0" fontId="199" fillId="0" borderId="0" xfId="0" applyFont="1" applyAlignment="1">
      <alignment horizontal="center" vertical="center" wrapText="1"/>
    </xf>
    <xf numFmtId="17" fontId="199" fillId="3" borderId="41" xfId="0" quotePrefix="1" applyNumberFormat="1" applyFont="1" applyFill="1" applyBorder="1" applyAlignment="1">
      <alignment horizontal="center" vertical="center" wrapText="1"/>
    </xf>
    <xf numFmtId="17" fontId="199" fillId="3" borderId="41" xfId="0" applyNumberFormat="1" applyFont="1" applyFill="1" applyBorder="1" applyAlignment="1">
      <alignment horizontal="center" vertical="center" wrapText="1"/>
    </xf>
    <xf numFmtId="0" fontId="177" fillId="3" borderId="34" xfId="0" applyFont="1" applyFill="1" applyBorder="1"/>
    <xf numFmtId="0" fontId="221" fillId="90" borderId="43" xfId="0" applyFont="1" applyFill="1" applyBorder="1" applyAlignment="1">
      <alignment horizontal="left" vertical="center" wrapText="1"/>
    </xf>
    <xf numFmtId="0" fontId="221" fillId="90" borderId="38" xfId="0" applyFont="1" applyFill="1" applyBorder="1" applyAlignment="1">
      <alignment horizontal="left" vertical="center" wrapText="1"/>
    </xf>
    <xf numFmtId="0" fontId="179" fillId="88" borderId="43" xfId="0" quotePrefix="1" applyFont="1" applyFill="1" applyBorder="1" applyAlignment="1">
      <alignment horizontal="center" vertical="center" wrapText="1"/>
    </xf>
    <xf numFmtId="251" fontId="210" fillId="0" borderId="0" xfId="3685" applyNumberFormat="1" applyFont="1" applyFill="1" applyBorder="1" applyAlignment="1">
      <alignment horizontal="right" vertical="center"/>
    </xf>
    <xf numFmtId="171" fontId="158" fillId="0" borderId="0" xfId="3684" applyNumberFormat="1" applyFont="1" applyFill="1" applyAlignment="1">
      <alignment horizontal="right" vertical="center" wrapText="1"/>
    </xf>
    <xf numFmtId="3" fontId="210" fillId="0" borderId="0" xfId="3685" applyNumberFormat="1" applyFont="1" applyFill="1" applyAlignment="1">
      <alignment horizontal="right" vertical="center" wrapText="1"/>
    </xf>
    <xf numFmtId="3" fontId="166" fillId="90" borderId="0" xfId="3685" applyNumberFormat="1" applyFont="1" applyFill="1" applyBorder="1" applyAlignment="1">
      <alignment horizontal="right" vertical="center" wrapText="1"/>
    </xf>
    <xf numFmtId="171" fontId="166" fillId="90" borderId="0" xfId="3684" applyNumberFormat="1" applyFont="1" applyFill="1" applyBorder="1" applyAlignment="1">
      <alignment horizontal="right" vertical="center" wrapText="1"/>
    </xf>
    <xf numFmtId="0" fontId="221" fillId="90" borderId="40" xfId="0" applyFont="1" applyFill="1" applyBorder="1" applyAlignment="1">
      <alignment horizontal="left" vertical="center" wrapText="1" indent="1"/>
    </xf>
    <xf numFmtId="0" fontId="221" fillId="90" borderId="42" xfId="0" applyFont="1" applyFill="1" applyBorder="1" applyAlignment="1">
      <alignment horizontal="left" vertical="center" wrapText="1" indent="1"/>
    </xf>
    <xf numFmtId="0" fontId="221" fillId="91" borderId="41" xfId="0" applyFont="1" applyFill="1" applyBorder="1" applyAlignment="1">
      <alignment horizontal="left" vertical="center" wrapText="1" indent="1"/>
    </xf>
    <xf numFmtId="41" fontId="166" fillId="91" borderId="41" xfId="3685" applyFont="1" applyFill="1" applyBorder="1" applyAlignment="1">
      <alignment horizontal="right" vertical="center" wrapText="1"/>
    </xf>
    <xf numFmtId="171" fontId="166" fillId="91" borderId="41" xfId="3684" applyNumberFormat="1" applyFont="1" applyFill="1" applyBorder="1" applyAlignment="1">
      <alignment horizontal="right" vertical="center" wrapText="1"/>
    </xf>
    <xf numFmtId="171" fontId="206" fillId="0" borderId="0" xfId="3684" applyNumberFormat="1" applyFont="1" applyBorder="1" applyAlignment="1">
      <alignment horizontal="right" vertical="center" wrapText="1"/>
    </xf>
    <xf numFmtId="171" fontId="206" fillId="0" borderId="0" xfId="3684" applyNumberFormat="1" applyFont="1" applyAlignment="1">
      <alignment horizontal="right" vertical="center" wrapText="1"/>
    </xf>
    <xf numFmtId="41" fontId="206" fillId="0" borderId="0" xfId="3685" applyFont="1" applyBorder="1" applyAlignment="1">
      <alignment horizontal="right" vertical="center" wrapText="1"/>
    </xf>
    <xf numFmtId="171" fontId="206" fillId="0" borderId="0" xfId="3684" applyNumberFormat="1" applyFont="1" applyBorder="1" applyAlignment="1">
      <alignment horizontal="right" vertical="center"/>
    </xf>
    <xf numFmtId="171" fontId="210" fillId="0" borderId="0" xfId="3684" applyNumberFormat="1" applyFont="1" applyAlignment="1">
      <alignment horizontal="right" vertical="center" wrapText="1"/>
    </xf>
    <xf numFmtId="41" fontId="206" fillId="0" borderId="0" xfId="3685" applyFont="1" applyBorder="1" applyAlignment="1">
      <alignment horizontal="right" vertical="center"/>
    </xf>
    <xf numFmtId="41" fontId="222" fillId="0" borderId="0" xfId="3685" applyFont="1" applyFill="1" applyBorder="1" applyAlignment="1">
      <alignment horizontal="right"/>
    </xf>
    <xf numFmtId="0" fontId="210" fillId="0" borderId="0" xfId="0" applyFont="1" applyAlignment="1">
      <alignment vertical="center" wrapText="1"/>
    </xf>
    <xf numFmtId="0" fontId="210" fillId="0" borderId="0" xfId="0" applyFont="1" applyAlignment="1">
      <alignment horizontal="center" vertical="center" wrapText="1"/>
    </xf>
    <xf numFmtId="0" fontId="210" fillId="0" borderId="0" xfId="0" applyFont="1" applyAlignment="1">
      <alignment horizontal="left" vertical="center" wrapText="1"/>
    </xf>
    <xf numFmtId="250" fontId="166" fillId="0" borderId="0" xfId="3685" applyNumberFormat="1" applyFont="1" applyFill="1" applyBorder="1" applyAlignment="1">
      <alignment horizontal="center" vertical="center" wrapText="1"/>
    </xf>
    <xf numFmtId="171" fontId="166" fillId="0" borderId="0" xfId="3684" applyNumberFormat="1" applyFont="1" applyFill="1" applyBorder="1" applyAlignment="1">
      <alignment horizontal="center" vertical="center" wrapText="1"/>
    </xf>
    <xf numFmtId="170" fontId="217" fillId="0" borderId="0" xfId="1" applyNumberFormat="1" applyFont="1" applyFill="1" applyBorder="1" applyAlignment="1">
      <alignment horizontal="center"/>
    </xf>
    <xf numFmtId="171" fontId="217" fillId="0" borderId="0" xfId="3684" applyNumberFormat="1" applyFont="1" applyFill="1" applyBorder="1" applyAlignment="1">
      <alignment horizontal="center"/>
    </xf>
    <xf numFmtId="0" fontId="166" fillId="0" borderId="0" xfId="0" applyFont="1" applyAlignment="1">
      <alignment vertical="center"/>
    </xf>
    <xf numFmtId="250" fontId="166" fillId="0" borderId="0" xfId="3685" applyNumberFormat="1" applyFont="1" applyFill="1" applyBorder="1" applyAlignment="1">
      <alignment horizontal="center" vertical="center"/>
    </xf>
    <xf numFmtId="171" fontId="166" fillId="0" borderId="0" xfId="3684" applyNumberFormat="1" applyFont="1" applyFill="1" applyBorder="1" applyAlignment="1">
      <alignment horizontal="center" vertical="center"/>
    </xf>
    <xf numFmtId="0" fontId="212" fillId="0" borderId="0" xfId="0" applyFont="1" applyAlignment="1">
      <alignment vertical="center"/>
    </xf>
    <xf numFmtId="250" fontId="212" fillId="0" borderId="0" xfId="3685" applyNumberFormat="1" applyFont="1" applyFill="1" applyBorder="1" applyAlignment="1">
      <alignment horizontal="center" vertical="center"/>
    </xf>
    <xf numFmtId="171" fontId="212" fillId="0" borderId="0" xfId="3684" applyNumberFormat="1" applyFont="1" applyFill="1" applyBorder="1" applyAlignment="1">
      <alignment horizontal="center" vertical="center"/>
    </xf>
    <xf numFmtId="0" fontId="166" fillId="0" borderId="0" xfId="0" applyFont="1" applyAlignment="1">
      <alignment horizontal="left" vertical="center" wrapText="1"/>
    </xf>
    <xf numFmtId="0" fontId="217" fillId="0" borderId="0" xfId="0" applyFont="1"/>
    <xf numFmtId="41" fontId="160" fillId="0" borderId="0" xfId="0" applyNumberFormat="1" applyFont="1" applyAlignment="1">
      <alignment horizontal="center" vertical="center"/>
    </xf>
    <xf numFmtId="186" fontId="218" fillId="0" borderId="0" xfId="1" applyNumberFormat="1" applyFont="1" applyFill="1" applyBorder="1" applyAlignment="1">
      <alignment horizontal="right"/>
    </xf>
    <xf numFmtId="41" fontId="166" fillId="0" borderId="0" xfId="3685" applyFont="1" applyFill="1" applyBorder="1" applyAlignment="1">
      <alignment horizontal="center" vertical="center" wrapText="1"/>
    </xf>
    <xf numFmtId="186" fontId="218" fillId="0" borderId="0" xfId="1" applyNumberFormat="1" applyFont="1" applyFill="1" applyBorder="1" applyAlignment="1">
      <alignment horizontal="right" vertical="center"/>
    </xf>
    <xf numFmtId="41" fontId="210" fillId="0" borderId="0" xfId="3685" applyFont="1" applyFill="1" applyBorder="1" applyAlignment="1">
      <alignment horizontal="center" vertical="center" wrapText="1"/>
    </xf>
    <xf numFmtId="171" fontId="210" fillId="0" borderId="0" xfId="3684" applyNumberFormat="1" applyFont="1" applyFill="1" applyBorder="1" applyAlignment="1">
      <alignment horizontal="center" vertical="center" wrapText="1"/>
    </xf>
    <xf numFmtId="0" fontId="153" fillId="3" borderId="0" xfId="0" applyFont="1" applyFill="1" applyAlignment="1">
      <alignment horizontal="center" vertical="center" wrapText="1"/>
    </xf>
    <xf numFmtId="0" fontId="154" fillId="3" borderId="0" xfId="0" applyFont="1" applyFill="1" applyAlignment="1">
      <alignment horizontal="left"/>
    </xf>
    <xf numFmtId="0" fontId="205" fillId="3" borderId="2" xfId="0" applyFont="1" applyFill="1" applyBorder="1" applyAlignment="1">
      <alignment horizontal="center"/>
    </xf>
    <xf numFmtId="0" fontId="162" fillId="88" borderId="0" xfId="0" applyFont="1" applyFill="1" applyAlignment="1">
      <alignment horizontal="center" vertical="center" wrapText="1"/>
    </xf>
    <xf numFmtId="0" fontId="207" fillId="3" borderId="0" xfId="0" applyFont="1" applyFill="1" applyAlignment="1">
      <alignment horizontal="left" vertical="center" wrapText="1"/>
    </xf>
    <xf numFmtId="17" fontId="167" fillId="0" borderId="37" xfId="0" quotePrefix="1" applyNumberFormat="1" applyFont="1" applyBorder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63" fillId="0" borderId="0" xfId="0" applyFont="1" applyAlignment="1">
      <alignment horizontal="left" vertical="center" wrapText="1"/>
    </xf>
    <xf numFmtId="0" fontId="167" fillId="88" borderId="0" xfId="0" applyFont="1" applyFill="1" applyAlignment="1">
      <alignment horizontal="center" vertical="center" wrapText="1"/>
    </xf>
    <xf numFmtId="17" fontId="167" fillId="0" borderId="0" xfId="0" quotePrefix="1" applyNumberFormat="1" applyFont="1" applyAlignment="1">
      <alignment horizontal="center" vertical="center" wrapText="1"/>
    </xf>
    <xf numFmtId="0" fontId="167" fillId="88" borderId="37" xfId="0" applyFont="1" applyFill="1" applyBorder="1" applyAlignment="1">
      <alignment horizontal="center" vertical="center" wrapText="1"/>
    </xf>
    <xf numFmtId="171" fontId="166" fillId="0" borderId="0" xfId="3684" applyNumberFormat="1" applyFont="1" applyFill="1" applyBorder="1" applyAlignment="1">
      <alignment horizontal="center" vertical="center" wrapText="1"/>
    </xf>
    <xf numFmtId="0" fontId="210" fillId="0" borderId="0" xfId="0" applyFont="1" applyAlignment="1">
      <alignment vertical="center" wrapText="1"/>
    </xf>
    <xf numFmtId="0" fontId="210" fillId="0" borderId="0" xfId="0" applyFont="1" applyAlignment="1">
      <alignment horizontal="center" vertical="center" wrapText="1"/>
    </xf>
    <xf numFmtId="0" fontId="210" fillId="0" borderId="0" xfId="0" applyFont="1" applyAlignment="1">
      <alignment horizontal="left" vertical="center" wrapText="1"/>
    </xf>
    <xf numFmtId="0" fontId="206" fillId="0" borderId="0" xfId="0" applyFont="1" applyAlignment="1">
      <alignment horizontal="center" wrapText="1"/>
    </xf>
    <xf numFmtId="0" fontId="210" fillId="0" borderId="41" xfId="0" applyFont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0" fillId="0" borderId="40" xfId="0" applyFont="1" applyBorder="1" applyAlignment="1">
      <alignment horizontal="left" vertical="center" wrapText="1"/>
    </xf>
    <xf numFmtId="0" fontId="210" fillId="0" borderId="40" xfId="0" applyFont="1" applyBorder="1" applyAlignment="1">
      <alignment vertical="center" wrapText="1"/>
    </xf>
    <xf numFmtId="0" fontId="210" fillId="0" borderId="40" xfId="0" applyFont="1" applyBorder="1" applyAlignment="1">
      <alignment horizontal="center" vertical="center" wrapText="1"/>
    </xf>
    <xf numFmtId="17" fontId="160" fillId="0" borderId="0" xfId="0" applyNumberFormat="1" applyFont="1" applyAlignment="1">
      <alignment horizontal="center"/>
    </xf>
    <xf numFmtId="0" fontId="160" fillId="0" borderId="0" xfId="0" applyFont="1" applyAlignment="1">
      <alignment horizontal="center"/>
    </xf>
    <xf numFmtId="17" fontId="160" fillId="0" borderId="44" xfId="0" applyNumberFormat="1" applyFont="1" applyBorder="1" applyAlignment="1">
      <alignment horizontal="center"/>
    </xf>
    <xf numFmtId="0" fontId="160" fillId="0" borderId="44" xfId="0" applyFont="1" applyBorder="1" applyAlignment="1">
      <alignment horizontal="center"/>
    </xf>
    <xf numFmtId="0" fontId="199" fillId="2" borderId="0" xfId="0" applyFont="1" applyFill="1" applyAlignment="1">
      <alignment horizontal="center" vertical="center" wrapText="1"/>
    </xf>
    <xf numFmtId="0" fontId="199" fillId="2" borderId="40" xfId="0" applyFont="1" applyFill="1" applyBorder="1" applyAlignment="1">
      <alignment horizontal="center" vertical="center" wrapText="1"/>
    </xf>
    <xf numFmtId="0" fontId="176" fillId="0" borderId="0" xfId="0" applyFont="1" applyAlignment="1">
      <alignment horizontal="center" vertical="center" wrapText="1"/>
    </xf>
    <xf numFmtId="0" fontId="176" fillId="0" borderId="40" xfId="0" applyFont="1" applyBorder="1" applyAlignment="1">
      <alignment horizontal="center" vertical="center" wrapText="1"/>
    </xf>
    <xf numFmtId="0" fontId="199" fillId="3" borderId="0" xfId="0" applyFont="1" applyFill="1" applyAlignment="1">
      <alignment horizontal="center" vertical="center" wrapText="1"/>
    </xf>
    <xf numFmtId="0" fontId="199" fillId="3" borderId="40" xfId="0" applyFont="1" applyFill="1" applyBorder="1" applyAlignment="1">
      <alignment horizontal="center" vertical="center" wrapText="1"/>
    </xf>
    <xf numFmtId="0" fontId="199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zoomScale="78" workbookViewId="0">
      <selection activeCell="C5" sqref="C5"/>
    </sheetView>
  </sheetViews>
  <sheetFormatPr baseColWidth="10" defaultColWidth="11.453125" defaultRowHeight="16.5"/>
  <cols>
    <col min="1" max="16384" width="11.453125" style="51"/>
  </cols>
  <sheetData>
    <row r="3" spans="3:6" ht="71.5">
      <c r="C3" s="136" t="s">
        <v>0</v>
      </c>
      <c r="D3" s="137"/>
      <c r="E3" s="137"/>
      <c r="F3" s="137"/>
    </row>
    <row r="4" spans="3:6" ht="71.5">
      <c r="C4" s="136" t="s">
        <v>186</v>
      </c>
      <c r="D4" s="137"/>
      <c r="E4" s="137"/>
      <c r="F4" s="137"/>
    </row>
    <row r="5" spans="3:6">
      <c r="C5" s="138" t="s">
        <v>1</v>
      </c>
    </row>
    <row r="6" spans="3:6">
      <c r="C6" s="138" t="s">
        <v>139</v>
      </c>
    </row>
    <row r="7" spans="3:6">
      <c r="C7" s="138" t="s">
        <v>138</v>
      </c>
    </row>
    <row r="8" spans="3:6">
      <c r="C8" s="138" t="s">
        <v>140</v>
      </c>
    </row>
    <row r="9" spans="3:6">
      <c r="C9" s="138" t="s">
        <v>137</v>
      </c>
    </row>
    <row r="10" spans="3:6">
      <c r="C10" s="139" t="s">
        <v>148</v>
      </c>
    </row>
    <row r="11" spans="3:6">
      <c r="C11" s="139" t="s">
        <v>149</v>
      </c>
    </row>
    <row r="12" spans="3:6">
      <c r="C12" s="138" t="s">
        <v>141</v>
      </c>
    </row>
    <row r="13" spans="3:6">
      <c r="C13" s="138" t="s">
        <v>142</v>
      </c>
    </row>
    <row r="14" spans="3:6">
      <c r="C14" s="138" t="s">
        <v>143</v>
      </c>
    </row>
    <row r="15" spans="3:6">
      <c r="C15" s="138" t="s">
        <v>144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16" zoomScaleNormal="100" workbookViewId="0">
      <selection activeCell="I13" sqref="I13"/>
    </sheetView>
  </sheetViews>
  <sheetFormatPr baseColWidth="10" defaultColWidth="11.453125" defaultRowHeight="18.5"/>
  <cols>
    <col min="1" max="1" width="0.81640625" style="93" customWidth="1"/>
    <col min="2" max="2" width="27.453125" style="93" customWidth="1"/>
    <col min="3" max="5" width="23" style="93" customWidth="1"/>
    <col min="6" max="6" width="0.81640625" style="93" customWidth="1"/>
    <col min="7" max="7" width="15.54296875" style="93" bestFit="1" customWidth="1"/>
    <col min="8" max="8" width="9.54296875" style="93" bestFit="1" customWidth="1"/>
    <col min="9" max="9" width="7.81640625" style="93" customWidth="1"/>
    <col min="10" max="10" width="8.81640625" style="93" customWidth="1"/>
    <col min="11" max="11" width="7.7265625" style="93" bestFit="1" customWidth="1"/>
    <col min="12" max="12" width="8" style="93" bestFit="1" customWidth="1"/>
    <col min="13" max="13" width="5.453125" style="93" bestFit="1" customWidth="1"/>
    <col min="14" max="16384" width="11.453125" style="93"/>
  </cols>
  <sheetData>
    <row r="1" spans="1:13" ht="11.25" customHeight="1"/>
    <row r="2" spans="1:13" s="91" customFormat="1" ht="27.5">
      <c r="B2" s="100" t="s">
        <v>104</v>
      </c>
      <c r="C2" s="102"/>
    </row>
    <row r="3" spans="1:13" s="107" customFormat="1">
      <c r="A3" s="103"/>
      <c r="B3" s="303" t="s">
        <v>211</v>
      </c>
      <c r="C3" s="104"/>
      <c r="D3" s="104"/>
      <c r="E3" s="104"/>
      <c r="F3" s="105"/>
      <c r="G3" s="105"/>
      <c r="H3" s="106"/>
      <c r="I3" s="106"/>
      <c r="J3" s="106"/>
      <c r="K3" s="106"/>
      <c r="L3" s="106"/>
      <c r="M3" s="106"/>
    </row>
    <row r="4" spans="1:13" ht="9" customHeight="1">
      <c r="A4" s="108"/>
      <c r="B4" s="109"/>
      <c r="C4" s="109"/>
      <c r="D4" s="109"/>
      <c r="E4" s="109"/>
      <c r="F4" s="109"/>
      <c r="G4" s="109"/>
      <c r="H4" s="110"/>
      <c r="I4" s="110"/>
      <c r="J4" s="110"/>
      <c r="K4" s="110"/>
      <c r="L4" s="110"/>
      <c r="M4" s="110"/>
    </row>
    <row r="5" spans="1:13" s="111" customFormat="1" ht="33.75" customHeight="1">
      <c r="B5" s="153" t="s">
        <v>173</v>
      </c>
      <c r="C5" s="306" t="s">
        <v>105</v>
      </c>
      <c r="D5" s="306" t="s">
        <v>106</v>
      </c>
      <c r="E5" s="306" t="s">
        <v>107</v>
      </c>
      <c r="F5" s="151"/>
      <c r="G5" s="306" t="s">
        <v>108</v>
      </c>
    </row>
    <row r="6" spans="1:13" s="111" customFormat="1" ht="13.5" customHeight="1">
      <c r="B6" s="152" t="s">
        <v>84</v>
      </c>
      <c r="C6" s="162">
        <v>1153410.51</v>
      </c>
      <c r="D6" s="162">
        <v>-251162.10200000001</v>
      </c>
      <c r="E6" s="162">
        <v>-893507.18</v>
      </c>
      <c r="F6" s="51"/>
      <c r="G6" s="307">
        <v>8741.2280000000028</v>
      </c>
    </row>
    <row r="7" spans="1:13" s="111" customFormat="1" ht="13.5" customHeight="1">
      <c r="B7" s="152" t="s">
        <v>53</v>
      </c>
      <c r="C7" s="162">
        <v>284345.603</v>
      </c>
      <c r="D7" s="162">
        <v>-12239.725</v>
      </c>
      <c r="E7" s="162">
        <v>-203894.11</v>
      </c>
      <c r="F7" s="51"/>
      <c r="G7" s="307">
        <v>68211.76800000004</v>
      </c>
    </row>
    <row r="8" spans="1:13" s="111" customFormat="1" ht="13.5" customHeight="1">
      <c r="B8" s="152" t="s">
        <v>51</v>
      </c>
      <c r="C8" s="162">
        <v>108666.228</v>
      </c>
      <c r="D8" s="162">
        <v>-28244.66</v>
      </c>
      <c r="E8" s="162">
        <v>-78756.447</v>
      </c>
      <c r="F8" s="51"/>
      <c r="G8" s="307">
        <v>1665.1209999999992</v>
      </c>
    </row>
    <row r="9" spans="1:13" s="111" customFormat="1" ht="13.5" customHeight="1">
      <c r="B9" s="152" t="s">
        <v>52</v>
      </c>
      <c r="C9" s="162">
        <v>95264.148000000001</v>
      </c>
      <c r="D9" s="162">
        <v>-7439.8829999999998</v>
      </c>
      <c r="E9" s="162">
        <v>-79770.630999999994</v>
      </c>
      <c r="F9" s="51"/>
      <c r="G9" s="307">
        <v>8053.6340000000055</v>
      </c>
    </row>
    <row r="10" spans="1:13" s="111" customFormat="1" ht="13.5" customHeight="1">
      <c r="B10" s="152" t="s">
        <v>54</v>
      </c>
      <c r="C10" s="162">
        <v>-1554.124</v>
      </c>
      <c r="D10" s="162">
        <v>0</v>
      </c>
      <c r="E10" s="162">
        <v>1554.124</v>
      </c>
      <c r="F10" s="51"/>
      <c r="G10" s="307">
        <v>0</v>
      </c>
    </row>
    <row r="11" spans="1:13" s="111" customFormat="1" ht="13.5" customHeight="1">
      <c r="B11" s="152" t="s">
        <v>15</v>
      </c>
      <c r="C11" s="162">
        <v>-400752.21</v>
      </c>
      <c r="D11" s="162">
        <v>-26859.826000000001</v>
      </c>
      <c r="E11" s="162">
        <v>535499.80599999998</v>
      </c>
      <c r="F11" s="51"/>
      <c r="G11" s="307">
        <v>107887.76999999996</v>
      </c>
    </row>
    <row r="12" spans="1:13" s="111" customFormat="1" ht="13.5" customHeight="1">
      <c r="B12" s="304" t="s">
        <v>20</v>
      </c>
      <c r="C12" s="182">
        <v>1239380.155</v>
      </c>
      <c r="D12" s="182">
        <v>-325946.19599999994</v>
      </c>
      <c r="E12" s="182">
        <v>-718874.43799999997</v>
      </c>
      <c r="F12" s="51"/>
      <c r="G12" s="182">
        <v>194559.52100000007</v>
      </c>
    </row>
    <row r="13" spans="1:13" s="111" customFormat="1">
      <c r="B13" s="154" t="s">
        <v>109</v>
      </c>
      <c r="C13" s="308"/>
      <c r="D13" s="308"/>
      <c r="E13" s="308"/>
      <c r="F13" s="51"/>
      <c r="G13" s="309"/>
    </row>
    <row r="14" spans="1:13" s="111" customFormat="1" ht="13.5" customHeight="1">
      <c r="B14" s="152" t="s">
        <v>110</v>
      </c>
      <c r="C14" s="162">
        <v>100419.837</v>
      </c>
      <c r="D14" s="162">
        <v>-3165.2489999999998</v>
      </c>
      <c r="E14" s="162">
        <v>-61523.078000000001</v>
      </c>
      <c r="F14" s="51"/>
      <c r="G14" s="307">
        <v>35731.51</v>
      </c>
    </row>
    <row r="15" spans="1:13" s="111" customFormat="1" ht="13.5" customHeight="1">
      <c r="B15" s="152" t="s">
        <v>111</v>
      </c>
      <c r="C15" s="162">
        <v>4171.2709999999997</v>
      </c>
      <c r="D15" s="162">
        <v>-18936.927</v>
      </c>
      <c r="E15" s="162">
        <v>8938.2219999999998</v>
      </c>
      <c r="F15" s="51"/>
      <c r="G15" s="307">
        <v>-5827.4339999999993</v>
      </c>
      <c r="J15" s="93"/>
      <c r="K15" s="93"/>
      <c r="L15" s="93"/>
      <c r="M15" s="93"/>
    </row>
    <row r="16" spans="1:13" s="111" customFormat="1" ht="13.5" customHeight="1">
      <c r="B16" s="305" t="s">
        <v>19</v>
      </c>
      <c r="C16" s="182">
        <v>1343971.263</v>
      </c>
      <c r="D16" s="182">
        <v>-348048.37199999997</v>
      </c>
      <c r="E16" s="182">
        <v>-771459.29399999999</v>
      </c>
      <c r="F16" s="51"/>
      <c r="G16" s="182">
        <v>224463.59700000007</v>
      </c>
      <c r="J16" s="93"/>
      <c r="K16" s="93"/>
      <c r="L16" s="93"/>
      <c r="M16" s="93"/>
    </row>
    <row r="17" spans="2:14" ht="10" customHeight="1">
      <c r="B17" s="155"/>
      <c r="C17" s="155"/>
      <c r="D17" s="155"/>
      <c r="E17" s="155"/>
      <c r="F17" s="155"/>
      <c r="G17" s="95"/>
    </row>
    <row r="18" spans="2:14" s="112" customFormat="1">
      <c r="B18" s="155"/>
      <c r="C18" s="155"/>
      <c r="D18" s="155"/>
      <c r="E18" s="155"/>
      <c r="F18" s="155"/>
      <c r="G18" s="156"/>
      <c r="H18" s="113"/>
    </row>
    <row r="19" spans="2:14" ht="30">
      <c r="B19" s="153" t="s">
        <v>150</v>
      </c>
      <c r="C19" s="306" t="s">
        <v>105</v>
      </c>
      <c r="D19" s="306" t="s">
        <v>106</v>
      </c>
      <c r="E19" s="306" t="s">
        <v>107</v>
      </c>
      <c r="F19" s="151"/>
      <c r="G19" s="306" t="s">
        <v>108</v>
      </c>
    </row>
    <row r="20" spans="2:14" ht="13.5" customHeight="1">
      <c r="B20" s="152" t="s">
        <v>84</v>
      </c>
      <c r="C20" s="162">
        <v>1440801.385</v>
      </c>
      <c r="D20" s="162">
        <v>-150948.40900000001</v>
      </c>
      <c r="E20" s="162">
        <v>-1172108.26</v>
      </c>
      <c r="F20" s="51"/>
      <c r="G20" s="307">
        <v>117744.71600000001</v>
      </c>
      <c r="N20" s="114"/>
    </row>
    <row r="21" spans="2:14" ht="13.5" customHeight="1">
      <c r="B21" s="152" t="s">
        <v>53</v>
      </c>
      <c r="C21" s="162">
        <v>242341.66500000001</v>
      </c>
      <c r="D21" s="162">
        <v>-69488.968999999997</v>
      </c>
      <c r="E21" s="162">
        <v>-182230.766</v>
      </c>
      <c r="F21" s="51"/>
      <c r="G21" s="307">
        <v>-9378.070000000007</v>
      </c>
      <c r="N21" s="114"/>
    </row>
    <row r="22" spans="2:14" ht="13.5" customHeight="1">
      <c r="B22" s="152" t="s">
        <v>51</v>
      </c>
      <c r="C22" s="162">
        <v>325723.40299999999</v>
      </c>
      <c r="D22" s="162">
        <v>-142299.785</v>
      </c>
      <c r="E22" s="162">
        <v>-147135.79800000001</v>
      </c>
      <c r="F22" s="51"/>
      <c r="G22" s="307">
        <v>36287.819999999978</v>
      </c>
      <c r="N22" s="114"/>
    </row>
    <row r="23" spans="2:14" ht="13.5" customHeight="1">
      <c r="B23" s="152" t="s">
        <v>52</v>
      </c>
      <c r="C23" s="162">
        <v>31640.398000000001</v>
      </c>
      <c r="D23" s="162">
        <v>-30034.548999999999</v>
      </c>
      <c r="E23" s="162">
        <v>-1455.999</v>
      </c>
      <c r="F23" s="51"/>
      <c r="G23" s="307">
        <v>149.85000000000196</v>
      </c>
      <c r="N23" s="114"/>
    </row>
    <row r="24" spans="2:14" ht="13.5" customHeight="1">
      <c r="B24" s="152" t="s">
        <v>54</v>
      </c>
      <c r="C24" s="162">
        <v>43146.947999999997</v>
      </c>
      <c r="D24" s="162">
        <v>-30.033999999999999</v>
      </c>
      <c r="E24" s="162">
        <v>-43116.913999999997</v>
      </c>
      <c r="F24" s="51"/>
      <c r="G24" s="307">
        <v>0</v>
      </c>
      <c r="N24" s="114"/>
    </row>
    <row r="25" spans="2:14" ht="15" customHeight="1">
      <c r="B25" s="152" t="s">
        <v>15</v>
      </c>
      <c r="C25" s="162">
        <v>-484137.152</v>
      </c>
      <c r="D25" s="162">
        <v>3599.04</v>
      </c>
      <c r="E25" s="162">
        <v>521152.745</v>
      </c>
      <c r="F25" s="51"/>
      <c r="G25" s="307">
        <v>40614.632999999973</v>
      </c>
    </row>
    <row r="26" spans="2:14">
      <c r="B26" s="304" t="s">
        <v>20</v>
      </c>
      <c r="C26" s="182">
        <v>1599516.6470000001</v>
      </c>
      <c r="D26" s="182">
        <v>-389202.70600000006</v>
      </c>
      <c r="E26" s="182">
        <v>-1024894.9920000002</v>
      </c>
      <c r="F26" s="51"/>
      <c r="G26" s="182">
        <v>185418.94899999991</v>
      </c>
    </row>
    <row r="27" spans="2:14">
      <c r="B27" s="154" t="s">
        <v>109</v>
      </c>
      <c r="C27" s="308"/>
      <c r="D27" s="308"/>
      <c r="E27" s="308"/>
      <c r="F27" s="51"/>
      <c r="G27" s="309"/>
    </row>
    <row r="28" spans="2:14">
      <c r="B28" s="152" t="s">
        <v>110</v>
      </c>
      <c r="C28" s="162">
        <v>173050.929</v>
      </c>
      <c r="D28" s="162">
        <v>-31806.123</v>
      </c>
      <c r="E28" s="162">
        <v>-49372.733</v>
      </c>
      <c r="F28" s="51"/>
      <c r="G28" s="307">
        <v>91872.073000000004</v>
      </c>
      <c r="J28" s="91"/>
      <c r="K28" s="91"/>
      <c r="L28" s="91"/>
    </row>
    <row r="29" spans="2:14">
      <c r="B29" s="152" t="s">
        <v>111</v>
      </c>
      <c r="C29" s="162">
        <v>-324912.20400000003</v>
      </c>
      <c r="D29" s="162">
        <v>107566.63</v>
      </c>
      <c r="E29" s="162">
        <v>79335.812000000005</v>
      </c>
      <c r="F29" s="51"/>
      <c r="G29" s="307">
        <v>-138009.76200000002</v>
      </c>
      <c r="J29" s="91"/>
      <c r="K29" s="91"/>
      <c r="L29" s="91"/>
    </row>
    <row r="30" spans="2:14">
      <c r="B30" s="305" t="s">
        <v>19</v>
      </c>
      <c r="C30" s="182">
        <v>1447655.372</v>
      </c>
      <c r="D30" s="182">
        <v>-313442.19900000008</v>
      </c>
      <c r="E30" s="182">
        <v>-994931.91300000006</v>
      </c>
      <c r="F30" s="51"/>
      <c r="G30" s="182">
        <v>139281.25999999989</v>
      </c>
    </row>
    <row r="31" spans="2:14" s="91" customFormat="1" ht="10" customHeight="1">
      <c r="B31" s="111"/>
      <c r="C31" s="111"/>
      <c r="D31" s="111"/>
      <c r="E31" s="111"/>
      <c r="F31" s="111"/>
      <c r="G31" s="115"/>
    </row>
    <row r="32" spans="2:14">
      <c r="G32" s="114"/>
    </row>
    <row r="33" spans="7:7">
      <c r="G33" s="114"/>
    </row>
    <row r="34" spans="7:7">
      <c r="G34" s="114"/>
    </row>
    <row r="35" spans="7:7" ht="15" customHeight="1">
      <c r="G35" s="114"/>
    </row>
    <row r="36" spans="7:7">
      <c r="G36" s="114"/>
    </row>
    <row r="37" spans="7:7">
      <c r="G37" s="114"/>
    </row>
    <row r="38" spans="7:7">
      <c r="G38" s="114"/>
    </row>
    <row r="39" spans="7:7">
      <c r="G39" s="114"/>
    </row>
    <row r="40" spans="7:7">
      <c r="G40" s="114"/>
    </row>
    <row r="41" spans="7:7">
      <c r="G41" s="114"/>
    </row>
    <row r="42" spans="7:7">
      <c r="G42" s="114"/>
    </row>
    <row r="43" spans="7:7">
      <c r="G43" s="114"/>
    </row>
    <row r="44" spans="7:7">
      <c r="G44" s="114"/>
    </row>
    <row r="45" spans="7:7" ht="15.75" customHeight="1">
      <c r="G45" s="114"/>
    </row>
    <row r="46" spans="7:7">
      <c r="G46" s="114"/>
    </row>
    <row r="47" spans="7:7">
      <c r="G47" s="114"/>
    </row>
    <row r="48" spans="7:7">
      <c r="G48" s="114"/>
    </row>
    <row r="49" spans="7:7">
      <c r="G49" s="114"/>
    </row>
    <row r="50" spans="7:7">
      <c r="G50" s="114"/>
    </row>
    <row r="51" spans="7:7">
      <c r="G51" s="114"/>
    </row>
    <row r="52" spans="7:7">
      <c r="G52" s="114"/>
    </row>
    <row r="53" spans="7:7">
      <c r="G53" s="114"/>
    </row>
    <row r="54" spans="7:7">
      <c r="G54" s="114"/>
    </row>
    <row r="55" spans="7:7">
      <c r="G55" s="114"/>
    </row>
    <row r="56" spans="7:7">
      <c r="G56" s="114"/>
    </row>
    <row r="57" spans="7:7">
      <c r="G57" s="114"/>
    </row>
    <row r="58" spans="7:7">
      <c r="G58" s="114"/>
    </row>
    <row r="59" spans="7:7">
      <c r="G59" s="114"/>
    </row>
    <row r="60" spans="7:7">
      <c r="G60" s="114"/>
    </row>
    <row r="61" spans="7:7">
      <c r="G61" s="114"/>
    </row>
    <row r="62" spans="7:7">
      <c r="G62" s="114"/>
    </row>
    <row r="63" spans="7:7">
      <c r="G63" s="114"/>
    </row>
    <row r="64" spans="7:7">
      <c r="G64" s="114"/>
    </row>
    <row r="65" spans="7:7">
      <c r="G65" s="114"/>
    </row>
    <row r="66" spans="7:7">
      <c r="G66" s="114"/>
    </row>
    <row r="67" spans="7:7">
      <c r="G67" s="114"/>
    </row>
    <row r="68" spans="7:7">
      <c r="G68" s="114"/>
    </row>
    <row r="69" spans="7:7">
      <c r="G69" s="114"/>
    </row>
    <row r="70" spans="7:7">
      <c r="G70" s="114"/>
    </row>
    <row r="71" spans="7:7">
      <c r="G71" s="114"/>
    </row>
    <row r="72" spans="7:7">
      <c r="G72" s="114"/>
    </row>
    <row r="73" spans="7:7">
      <c r="G73" s="114"/>
    </row>
    <row r="74" spans="7:7">
      <c r="G74" s="114"/>
    </row>
    <row r="75" spans="7:7">
      <c r="G75" s="114"/>
    </row>
    <row r="76" spans="7:7">
      <c r="G76" s="114"/>
    </row>
    <row r="77" spans="7:7">
      <c r="G77" s="114"/>
    </row>
    <row r="78" spans="7:7">
      <c r="G78" s="114"/>
    </row>
    <row r="79" spans="7:7">
      <c r="G79" s="114"/>
    </row>
    <row r="80" spans="7:7">
      <c r="G80" s="114"/>
    </row>
    <row r="81" spans="7:7">
      <c r="G81" s="114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8"/>
  <sheetViews>
    <sheetView showGridLines="0" zoomScale="85" zoomScaleNormal="85" workbookViewId="0">
      <selection activeCell="I5" sqref="I5"/>
    </sheetView>
  </sheetViews>
  <sheetFormatPr baseColWidth="10" defaultColWidth="11.453125" defaultRowHeight="15.5"/>
  <cols>
    <col min="1" max="1" width="1.7265625" style="45" customWidth="1"/>
    <col min="2" max="2" width="63.54296875" style="46" customWidth="1"/>
    <col min="3" max="4" width="14.7265625" style="45" customWidth="1"/>
    <col min="5" max="5" width="11.453125" style="45" customWidth="1"/>
    <col min="6" max="6" width="2.26953125" style="45" customWidth="1"/>
    <col min="7" max="16384" width="11.453125" style="45"/>
  </cols>
  <sheetData>
    <row r="2" spans="2:4" s="44" customFormat="1" ht="23.5">
      <c r="B2" s="48" t="s">
        <v>91</v>
      </c>
      <c r="C2" s="47"/>
    </row>
    <row r="4" spans="2:4" ht="18" customHeight="1">
      <c r="B4" s="131" t="s">
        <v>118</v>
      </c>
      <c r="C4" s="132">
        <v>45627</v>
      </c>
      <c r="D4" s="132">
        <v>45261</v>
      </c>
    </row>
    <row r="5" spans="2:4" ht="17.149999999999999" customHeight="1">
      <c r="B5" s="133" t="s">
        <v>92</v>
      </c>
      <c r="C5" s="134">
        <v>4479998.2230000002</v>
      </c>
      <c r="D5" s="134">
        <v>4210292.7620000001</v>
      </c>
    </row>
    <row r="6" spans="2:4" ht="17.149999999999999" customHeight="1">
      <c r="B6" s="135" t="s">
        <v>93</v>
      </c>
      <c r="C6" s="323">
        <v>742644.46900000004</v>
      </c>
      <c r="D6" s="323">
        <v>483125.58399999997</v>
      </c>
    </row>
    <row r="7" spans="2:4" ht="17.149999999999999" customHeight="1">
      <c r="B7" s="135" t="s">
        <v>94</v>
      </c>
      <c r="C7" s="323">
        <v>417531.97200000001</v>
      </c>
      <c r="D7" s="323">
        <v>441666.62800000003</v>
      </c>
    </row>
    <row r="8" spans="2:4" ht="17.149999999999999" customHeight="1">
      <c r="B8" s="133" t="s">
        <v>95</v>
      </c>
      <c r="C8" s="134">
        <v>3319821.7820000001</v>
      </c>
      <c r="D8" s="134">
        <v>3285500.5500000003</v>
      </c>
    </row>
    <row r="9" spans="2:4" ht="17.149999999999999" customHeight="1">
      <c r="B9" s="135" t="s">
        <v>164</v>
      </c>
      <c r="C9" s="323">
        <v>1227475.98</v>
      </c>
      <c r="D9" s="323">
        <v>1279410.2579999999</v>
      </c>
    </row>
    <row r="10" spans="2:4" ht="17.149999999999999" customHeight="1">
      <c r="B10" s="133" t="s">
        <v>96</v>
      </c>
      <c r="C10" s="134">
        <v>4547297.7620000001</v>
      </c>
      <c r="D10" s="134">
        <v>4564910.8080000002</v>
      </c>
    </row>
    <row r="12" spans="2:4" ht="17.149999999999999" customHeight="1">
      <c r="B12" s="127" t="s">
        <v>97</v>
      </c>
      <c r="C12" s="128">
        <v>45627</v>
      </c>
      <c r="D12" s="128">
        <v>45261</v>
      </c>
    </row>
    <row r="13" spans="2:4" ht="17.149999999999999" customHeight="1">
      <c r="B13" s="129" t="s">
        <v>98</v>
      </c>
      <c r="C13" s="130">
        <v>2.9625093588350668</v>
      </c>
      <c r="D13" s="130">
        <v>3.2809535253332718</v>
      </c>
    </row>
    <row r="14" spans="2:4" ht="17.149999999999999" customHeight="1">
      <c r="B14" s="129" t="s">
        <v>99</v>
      </c>
      <c r="C14" s="130">
        <v>3.7183502437413543</v>
      </c>
      <c r="D14" s="130">
        <v>3.945632507197435</v>
      </c>
    </row>
    <row r="15" spans="2:4" ht="17.149999999999999" customHeight="1">
      <c r="B15" s="129" t="s">
        <v>100</v>
      </c>
      <c r="C15" s="130">
        <v>3.9162084148628757</v>
      </c>
      <c r="D15" s="130">
        <v>4.788130735414784</v>
      </c>
    </row>
    <row r="16" spans="2:4" ht="17.149999999999999" customHeight="1">
      <c r="B16" s="129" t="s">
        <v>101</v>
      </c>
      <c r="C16" s="130">
        <v>0.62504922034975963</v>
      </c>
      <c r="D16" s="130">
        <v>0.76806602462853568</v>
      </c>
    </row>
    <row r="17" spans="2:4" ht="17.149999999999999" customHeight="1">
      <c r="B17" s="129" t="s">
        <v>102</v>
      </c>
      <c r="C17" s="130">
        <v>1.8848090044321462</v>
      </c>
      <c r="D17" s="130">
        <v>2.1730490085125833</v>
      </c>
    </row>
    <row r="18" spans="2:4" ht="17.149999999999999" customHeight="1">
      <c r="B18" s="129" t="s">
        <v>103</v>
      </c>
      <c r="C18" s="130">
        <v>0.91758319031150459</v>
      </c>
      <c r="D18" s="130">
        <v>0.78345178058614884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abSelected="1" zoomScale="80" zoomScaleNormal="80" workbookViewId="0">
      <selection activeCell="F7" sqref="F7"/>
    </sheetView>
  </sheetViews>
  <sheetFormatPr baseColWidth="10" defaultColWidth="11.453125" defaultRowHeight="16.5"/>
  <cols>
    <col min="1" max="1" width="3.81640625" style="49" customWidth="1"/>
    <col min="2" max="2" width="45.81640625" style="49" customWidth="1"/>
    <col min="3" max="3" width="11" style="49" bestFit="1" customWidth="1"/>
    <col min="4" max="4" width="11.26953125" style="49" bestFit="1" customWidth="1"/>
    <col min="5" max="5" width="10.54296875" style="49" bestFit="1" customWidth="1"/>
    <col min="6" max="6" width="12.54296875" style="49" bestFit="1" customWidth="1"/>
    <col min="7" max="7" width="12.81640625" style="49" bestFit="1" customWidth="1"/>
    <col min="8" max="8" width="11.54296875" style="49" bestFit="1" customWidth="1"/>
    <col min="9" max="9" width="12.1796875" style="49" bestFit="1" customWidth="1"/>
    <col min="10" max="10" width="5.26953125" style="51" customWidth="1"/>
    <col min="11" max="11" width="6.26953125" style="49" customWidth="1"/>
    <col min="12" max="16384" width="11.453125" style="49"/>
  </cols>
  <sheetData>
    <row r="1" spans="2:13" ht="10" customHeight="1">
      <c r="B1" s="50"/>
    </row>
    <row r="2" spans="2:13" ht="27.5">
      <c r="B2" s="52" t="s">
        <v>151</v>
      </c>
    </row>
    <row r="3" spans="2:13" s="54" customFormat="1" ht="12.75" customHeight="1">
      <c r="B3" s="49"/>
      <c r="C3" s="345"/>
      <c r="D3" s="345"/>
      <c r="E3" s="345"/>
      <c r="F3" s="49"/>
      <c r="G3" s="53"/>
      <c r="H3" s="53"/>
      <c r="I3" s="53"/>
      <c r="J3" s="51"/>
    </row>
    <row r="4" spans="2:13" ht="17.149999999999999" customHeight="1">
      <c r="B4" s="55" t="s">
        <v>129</v>
      </c>
      <c r="C4" s="56" t="s">
        <v>186</v>
      </c>
      <c r="D4" s="56" t="s">
        <v>187</v>
      </c>
      <c r="E4" s="56" t="s">
        <v>181</v>
      </c>
      <c r="F4" s="56" t="s">
        <v>188</v>
      </c>
      <c r="G4" s="56" t="s">
        <v>189</v>
      </c>
      <c r="H4" s="56" t="s">
        <v>181</v>
      </c>
      <c r="I4" s="57"/>
      <c r="K4" s="347" t="s">
        <v>174</v>
      </c>
      <c r="L4" s="347"/>
      <c r="M4" s="347"/>
    </row>
    <row r="5" spans="2:13" s="58" customFormat="1" ht="17.149999999999999" customHeight="1">
      <c r="B5" s="59" t="s">
        <v>3</v>
      </c>
      <c r="C5" s="60">
        <v>82523.17</v>
      </c>
      <c r="D5" s="60">
        <v>374408.97899999999</v>
      </c>
      <c r="E5" s="61">
        <v>-0.77959083614818969</v>
      </c>
      <c r="F5" s="60">
        <v>614514.75300000003</v>
      </c>
      <c r="G5" s="60">
        <v>823174.99800000002</v>
      </c>
      <c r="H5" s="61">
        <v>-0.25348224315238499</v>
      </c>
      <c r="I5" s="51"/>
      <c r="J5" s="51"/>
      <c r="K5" s="158" t="s">
        <v>10</v>
      </c>
      <c r="L5" s="160" t="s">
        <v>84</v>
      </c>
      <c r="M5" s="49"/>
    </row>
    <row r="6" spans="2:13" s="58" customFormat="1" ht="17.149999999999999" customHeight="1">
      <c r="B6" s="62" t="s">
        <v>4</v>
      </c>
      <c r="C6" s="163">
        <v>99772.546000000002</v>
      </c>
      <c r="D6" s="163">
        <v>83712.09</v>
      </c>
      <c r="E6" s="64">
        <v>0.19185348257342527</v>
      </c>
      <c r="F6" s="163">
        <v>370717.12599999999</v>
      </c>
      <c r="G6" s="163">
        <v>337063.67999999999</v>
      </c>
      <c r="H6" s="64">
        <v>9.9842991092959021E-2</v>
      </c>
      <c r="J6" s="51"/>
      <c r="K6" s="159" t="s">
        <v>11</v>
      </c>
      <c r="L6" s="161" t="s">
        <v>53</v>
      </c>
      <c r="M6" s="49"/>
    </row>
    <row r="7" spans="2:13" s="58" customFormat="1" ht="17.149999999999999" customHeight="1">
      <c r="B7" s="62" t="s">
        <v>5</v>
      </c>
      <c r="C7" s="163">
        <v>18712.186000000002</v>
      </c>
      <c r="D7" s="163">
        <v>22268.52</v>
      </c>
      <c r="E7" s="64">
        <v>-0.15970230621523118</v>
      </c>
      <c r="F7" s="163">
        <v>60968.24</v>
      </c>
      <c r="G7" s="163">
        <v>63906.936999999998</v>
      </c>
      <c r="H7" s="64">
        <v>-4.5984006399806043E-2</v>
      </c>
      <c r="J7" s="51"/>
      <c r="K7" s="159" t="s">
        <v>12</v>
      </c>
      <c r="L7" s="161" t="s">
        <v>51</v>
      </c>
      <c r="M7" s="49"/>
    </row>
    <row r="8" spans="2:13" s="58" customFormat="1" ht="17.149999999999999" customHeight="1">
      <c r="B8" s="62" t="s">
        <v>6</v>
      </c>
      <c r="C8" s="163">
        <v>66990.070999999996</v>
      </c>
      <c r="D8" s="163">
        <v>-9916.6880000000001</v>
      </c>
      <c r="E8" s="64" t="s">
        <v>154</v>
      </c>
      <c r="F8" s="163">
        <v>72491.054999999993</v>
      </c>
      <c r="G8" s="163">
        <v>49499.864000000001</v>
      </c>
      <c r="H8" s="64">
        <v>0.46446978116949955</v>
      </c>
      <c r="J8" s="51"/>
      <c r="K8" s="159" t="s">
        <v>13</v>
      </c>
      <c r="L8" s="161" t="s">
        <v>52</v>
      </c>
      <c r="M8" s="49"/>
    </row>
    <row r="9" spans="2:13" s="58" customFormat="1" ht="17.149999999999999" customHeight="1">
      <c r="B9" s="62" t="s">
        <v>7</v>
      </c>
      <c r="C9" s="163">
        <v>11266.218000000001</v>
      </c>
      <c r="D9" s="163">
        <v>-28825.832999999999</v>
      </c>
      <c r="E9" s="64">
        <v>-1.3908375518584322</v>
      </c>
      <c r="F9" s="163">
        <v>16338.465</v>
      </c>
      <c r="G9" s="163">
        <v>-24915.592000000001</v>
      </c>
      <c r="H9" s="64">
        <v>-1.6557526307221599</v>
      </c>
      <c r="J9" s="51"/>
      <c r="K9" s="159" t="s">
        <v>14</v>
      </c>
      <c r="L9" s="161" t="s">
        <v>54</v>
      </c>
      <c r="M9" s="49"/>
    </row>
    <row r="10" spans="2:13" s="58" customFormat="1" ht="17.149999999999999" customHeight="1">
      <c r="B10" s="62" t="s">
        <v>8</v>
      </c>
      <c r="C10" s="163">
        <v>115527.564</v>
      </c>
      <c r="D10" s="163">
        <v>106045.553</v>
      </c>
      <c r="E10" s="64">
        <v>8.9414508499003231E-2</v>
      </c>
      <c r="F10" s="163">
        <v>445349.94699999999</v>
      </c>
      <c r="G10" s="163">
        <v>408734.45</v>
      </c>
      <c r="H10" s="64">
        <v>8.9582605527867676E-2</v>
      </c>
      <c r="J10" s="51"/>
    </row>
    <row r="11" spans="2:13" s="58" customFormat="1" ht="17.149999999999999" customHeight="1">
      <c r="B11" s="65" t="s">
        <v>9</v>
      </c>
      <c r="C11" s="163">
        <v>41195.059000000001</v>
      </c>
      <c r="D11" s="163">
        <v>-24064.762999999999</v>
      </c>
      <c r="E11" s="64" t="s">
        <v>154</v>
      </c>
      <c r="F11" s="163">
        <v>-23986.055</v>
      </c>
      <c r="G11" s="163">
        <v>-23416.043000000001</v>
      </c>
      <c r="H11" s="64">
        <v>2.4342797798927895E-2</v>
      </c>
      <c r="J11" s="51"/>
    </row>
    <row r="12" spans="2:13" s="58" customFormat="1" ht="17.149999999999999" customHeight="1">
      <c r="B12" s="66" t="s">
        <v>37</v>
      </c>
      <c r="C12" s="67">
        <v>435986.81400000001</v>
      </c>
      <c r="D12" s="67">
        <v>523627.85800000007</v>
      </c>
      <c r="E12" s="68">
        <v>-0.16737276800884049</v>
      </c>
      <c r="F12" s="67">
        <v>1556393.531</v>
      </c>
      <c r="G12" s="67">
        <v>1634048.294</v>
      </c>
      <c r="H12" s="68">
        <v>-4.7522930188255486E-2</v>
      </c>
      <c r="J12" s="51"/>
    </row>
    <row r="13" spans="2:13" ht="12.75" customHeight="1">
      <c r="B13" s="346"/>
      <c r="C13" s="346"/>
      <c r="D13" s="346"/>
      <c r="E13" s="346"/>
      <c r="F13" s="346"/>
      <c r="G13" s="346"/>
      <c r="H13" s="346"/>
      <c r="I13" s="346"/>
    </row>
    <row r="14" spans="2:13" s="69" customFormat="1" ht="17.149999999999999" customHeight="1">
      <c r="B14" s="56" t="str">
        <f>C4</f>
        <v>4T24</v>
      </c>
      <c r="C14" s="56" t="s">
        <v>10</v>
      </c>
      <c r="D14" s="56" t="s">
        <v>11</v>
      </c>
      <c r="E14" s="56" t="s">
        <v>12</v>
      </c>
      <c r="F14" s="56" t="s">
        <v>13</v>
      </c>
      <c r="G14" s="56" t="s">
        <v>14</v>
      </c>
      <c r="H14" s="56" t="s">
        <v>15</v>
      </c>
      <c r="I14" s="56" t="s">
        <v>117</v>
      </c>
      <c r="J14" s="51"/>
    </row>
    <row r="15" spans="2:13" ht="17.149999999999999" customHeight="1">
      <c r="B15" s="70" t="s">
        <v>16</v>
      </c>
      <c r="C15" s="163">
        <v>244636.74299999999</v>
      </c>
      <c r="D15" s="163">
        <v>65747.701000000001</v>
      </c>
      <c r="E15" s="163">
        <v>50596.966999999997</v>
      </c>
      <c r="F15" s="163">
        <v>27020.012999999999</v>
      </c>
      <c r="G15" s="163">
        <v>26876.692999999999</v>
      </c>
      <c r="H15" s="163">
        <v>-332354.94699999999</v>
      </c>
      <c r="I15" s="71">
        <v>82523.169999999984</v>
      </c>
    </row>
    <row r="16" spans="2:13" ht="17.149999999999999" customHeight="1">
      <c r="B16" s="70" t="s">
        <v>4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3">
        <v>99772.546000000002</v>
      </c>
      <c r="I16" s="71">
        <v>99772.546000000002</v>
      </c>
    </row>
    <row r="17" spans="2:9" ht="17.149999999999999" customHeight="1">
      <c r="B17" s="72" t="s">
        <v>7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  <c r="H17" s="163">
        <v>11266.218000000001</v>
      </c>
      <c r="I17" s="71">
        <v>11266.218000000001</v>
      </c>
    </row>
    <row r="18" spans="2:9" ht="17.149999999999999" customHeight="1">
      <c r="B18" s="73" t="s">
        <v>17</v>
      </c>
      <c r="C18" s="74">
        <v>244636.74299999999</v>
      </c>
      <c r="D18" s="74">
        <v>65747.701000000001</v>
      </c>
      <c r="E18" s="74">
        <v>50596.966999999997</v>
      </c>
      <c r="F18" s="74">
        <v>27020.012999999999</v>
      </c>
      <c r="G18" s="168">
        <v>26876.692999999999</v>
      </c>
      <c r="H18" s="171">
        <v>-221316.18299999999</v>
      </c>
      <c r="I18" s="168">
        <v>193561.93399999998</v>
      </c>
    </row>
    <row r="19" spans="2:9" ht="17.149999999999999" customHeight="1">
      <c r="B19" s="75" t="s">
        <v>8</v>
      </c>
      <c r="C19" s="76">
        <v>83512.054999999993</v>
      </c>
      <c r="D19" s="76">
        <v>4642.1540000000005</v>
      </c>
      <c r="E19" s="76">
        <v>6653.8590000000004</v>
      </c>
      <c r="F19" s="76">
        <v>10624.916999999999</v>
      </c>
      <c r="G19" s="170">
        <v>463.505</v>
      </c>
      <c r="H19" s="169">
        <v>9631.0740000000005</v>
      </c>
      <c r="I19" s="168">
        <v>115527.56399999998</v>
      </c>
    </row>
    <row r="20" spans="2:9" ht="17.149999999999999" customHeight="1">
      <c r="B20" s="73" t="s">
        <v>1</v>
      </c>
      <c r="C20" s="74">
        <v>328148.79799999995</v>
      </c>
      <c r="D20" s="74">
        <v>70389.854999999996</v>
      </c>
      <c r="E20" s="74">
        <v>57250.826000000001</v>
      </c>
      <c r="F20" s="74">
        <v>37644.93</v>
      </c>
      <c r="G20" s="168">
        <v>27340.198</v>
      </c>
      <c r="H20" s="171">
        <v>-211685.109</v>
      </c>
      <c r="I20" s="168">
        <v>309089.49799999996</v>
      </c>
    </row>
    <row r="21" spans="2:9" ht="17.149999999999999" customHeight="1">
      <c r="B21" s="70" t="s">
        <v>33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66990.070999999996</v>
      </c>
      <c r="I21" s="164">
        <v>66990.070999999996</v>
      </c>
    </row>
    <row r="22" spans="2:9" ht="17.149999999999999" customHeight="1">
      <c r="B22" s="70" t="s">
        <v>9</v>
      </c>
      <c r="C22" s="163">
        <v>0</v>
      </c>
      <c r="D22" s="163">
        <v>16555.958999999999</v>
      </c>
      <c r="E22" s="163">
        <v>0</v>
      </c>
      <c r="F22" s="163">
        <v>0</v>
      </c>
      <c r="G22" s="163">
        <v>0</v>
      </c>
      <c r="H22" s="163">
        <v>24639.1</v>
      </c>
      <c r="I22" s="164">
        <v>41195.058999999994</v>
      </c>
    </row>
    <row r="23" spans="2:9" ht="17.149999999999999" customHeight="1">
      <c r="B23" s="70" t="s">
        <v>34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18712.186000000002</v>
      </c>
      <c r="I23" s="164">
        <v>18712.186000000002</v>
      </c>
    </row>
    <row r="24" spans="2:9" ht="17.149999999999999" customHeight="1">
      <c r="B24" s="165" t="s">
        <v>37</v>
      </c>
      <c r="C24" s="166">
        <v>328148.79799999995</v>
      </c>
      <c r="D24" s="166">
        <v>86945.813999999998</v>
      </c>
      <c r="E24" s="166">
        <v>57250.826000000001</v>
      </c>
      <c r="F24" s="166">
        <v>37644.93</v>
      </c>
      <c r="G24" s="166">
        <v>27340.198</v>
      </c>
      <c r="H24" s="166">
        <v>-101343.75199999999</v>
      </c>
      <c r="I24" s="167">
        <v>435986.81399999995</v>
      </c>
    </row>
    <row r="25" spans="2:9" ht="12.75" customHeight="1">
      <c r="B25" s="62"/>
      <c r="C25" s="62"/>
      <c r="D25" s="62"/>
      <c r="E25" s="62"/>
      <c r="F25" s="62"/>
      <c r="G25" s="62"/>
      <c r="H25" s="62"/>
      <c r="I25" s="77"/>
    </row>
    <row r="26" spans="2:9" ht="17.149999999999999" customHeight="1">
      <c r="B26" s="56" t="str">
        <f>D4</f>
        <v>4T23</v>
      </c>
      <c r="C26" s="56" t="s">
        <v>10</v>
      </c>
      <c r="D26" s="56" t="s">
        <v>11</v>
      </c>
      <c r="E26" s="56" t="s">
        <v>12</v>
      </c>
      <c r="F26" s="56" t="s">
        <v>13</v>
      </c>
      <c r="G26" s="56" t="s">
        <v>14</v>
      </c>
      <c r="H26" s="56" t="s">
        <v>15</v>
      </c>
      <c r="I26" s="56" t="s">
        <v>117</v>
      </c>
    </row>
    <row r="27" spans="2:9" ht="17.149999999999999" customHeight="1">
      <c r="B27" s="70" t="s">
        <v>16</v>
      </c>
      <c r="C27" s="163">
        <v>287793.90700000001</v>
      </c>
      <c r="D27" s="163">
        <v>61604.773000000001</v>
      </c>
      <c r="E27" s="163">
        <v>112101.034</v>
      </c>
      <c r="F27" s="163">
        <v>11819.458000000001</v>
      </c>
      <c r="G27" s="163">
        <v>25306.39</v>
      </c>
      <c r="H27" s="163">
        <v>-124216.583</v>
      </c>
      <c r="I27" s="71">
        <v>374408.97899999999</v>
      </c>
    </row>
    <row r="28" spans="2:9" ht="17.149999999999999" customHeight="1">
      <c r="B28" s="70" t="s">
        <v>4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  <c r="H28" s="163">
        <v>83712.09</v>
      </c>
      <c r="I28" s="71">
        <v>83712.09</v>
      </c>
    </row>
    <row r="29" spans="2:9" ht="17.149999999999999" customHeight="1">
      <c r="B29" s="72" t="s">
        <v>7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-28825.832999999999</v>
      </c>
      <c r="I29" s="71">
        <v>-28825.832999999999</v>
      </c>
    </row>
    <row r="30" spans="2:9" ht="17.149999999999999" customHeight="1">
      <c r="B30" s="73" t="s">
        <v>17</v>
      </c>
      <c r="C30" s="74">
        <v>287793.90700000001</v>
      </c>
      <c r="D30" s="74">
        <v>61604.773000000001</v>
      </c>
      <c r="E30" s="74">
        <v>112101.034</v>
      </c>
      <c r="F30" s="74">
        <v>11819.458000000001</v>
      </c>
      <c r="G30" s="168">
        <v>25306.39</v>
      </c>
      <c r="H30" s="171">
        <v>-69330.326000000001</v>
      </c>
      <c r="I30" s="168">
        <v>429295.23600000003</v>
      </c>
    </row>
    <row r="31" spans="2:9" ht="17.149999999999999" customHeight="1">
      <c r="B31" s="75" t="s">
        <v>8</v>
      </c>
      <c r="C31" s="76">
        <v>79076.942999999999</v>
      </c>
      <c r="D31" s="76">
        <v>7459.7250000000004</v>
      </c>
      <c r="E31" s="76">
        <v>4530.7870000000003</v>
      </c>
      <c r="F31" s="76">
        <v>8688.0310000000009</v>
      </c>
      <c r="G31" s="170">
        <v>69.194999999999993</v>
      </c>
      <c r="H31" s="169">
        <v>6220.8720000000003</v>
      </c>
      <c r="I31" s="168">
        <v>106045.55300000001</v>
      </c>
    </row>
    <row r="32" spans="2:9" ht="17.149999999999999" customHeight="1">
      <c r="B32" s="73" t="s">
        <v>1</v>
      </c>
      <c r="C32" s="74">
        <v>366870.85</v>
      </c>
      <c r="D32" s="74">
        <v>69064.498000000007</v>
      </c>
      <c r="E32" s="74">
        <v>116631.821</v>
      </c>
      <c r="F32" s="74">
        <v>20507.489000000001</v>
      </c>
      <c r="G32" s="168">
        <v>25375.584999999999</v>
      </c>
      <c r="H32" s="171">
        <v>-63109.453999999998</v>
      </c>
      <c r="I32" s="168">
        <v>535340.78900000011</v>
      </c>
    </row>
    <row r="33" spans="2:9" ht="17.149999999999999" customHeight="1">
      <c r="B33" s="70" t="s">
        <v>33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  <c r="H33" s="163">
        <v>-9916.6880000000001</v>
      </c>
      <c r="I33" s="164">
        <v>-9916.6880000000001</v>
      </c>
    </row>
    <row r="34" spans="2:9" ht="17.149999999999999" customHeight="1">
      <c r="B34" s="70" t="s">
        <v>9</v>
      </c>
      <c r="C34" s="163">
        <v>0</v>
      </c>
      <c r="D34" s="163">
        <v>3624.5819999999999</v>
      </c>
      <c r="E34" s="163">
        <v>0</v>
      </c>
      <c r="F34" s="163">
        <v>0</v>
      </c>
      <c r="G34" s="163">
        <v>0</v>
      </c>
      <c r="H34" s="163">
        <v>-27689.345000000001</v>
      </c>
      <c r="I34" s="164">
        <v>-24064.763000000003</v>
      </c>
    </row>
    <row r="35" spans="2:9" ht="17.149999999999999" customHeight="1">
      <c r="B35" s="70" t="s">
        <v>34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  <c r="H35" s="163">
        <v>22268.52</v>
      </c>
      <c r="I35" s="164">
        <v>22268.52</v>
      </c>
    </row>
    <row r="36" spans="2:9" ht="17.149999999999999" customHeight="1">
      <c r="B36" s="165" t="s">
        <v>37</v>
      </c>
      <c r="C36" s="166">
        <v>366870.85</v>
      </c>
      <c r="D36" s="166">
        <v>72689.08</v>
      </c>
      <c r="E36" s="166">
        <v>116631.821</v>
      </c>
      <c r="F36" s="166">
        <v>20507.489000000001</v>
      </c>
      <c r="G36" s="166">
        <v>25375.584999999999</v>
      </c>
      <c r="H36" s="166">
        <v>-78446.96699999999</v>
      </c>
      <c r="I36" s="167">
        <v>523627.85800000018</v>
      </c>
    </row>
    <row r="37" spans="2:9" ht="12.75" customHeight="1">
      <c r="B37" s="78"/>
      <c r="C37" s="79"/>
      <c r="D37" s="79"/>
      <c r="E37" s="79"/>
      <c r="F37" s="79"/>
      <c r="G37" s="79"/>
      <c r="H37" s="79"/>
      <c r="I37" s="79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Normal="100" workbookViewId="0">
      <selection activeCell="G40" sqref="G40"/>
    </sheetView>
  </sheetViews>
  <sheetFormatPr baseColWidth="10" defaultColWidth="10.81640625" defaultRowHeight="16.5"/>
  <cols>
    <col min="1" max="1" width="10.26953125" style="51" customWidth="1"/>
    <col min="2" max="2" width="40.7265625" style="51" customWidth="1"/>
    <col min="3" max="3" width="13.453125" style="51" customWidth="1"/>
    <col min="4" max="4" width="14" style="51" bestFit="1" customWidth="1"/>
    <col min="5" max="5" width="12" style="51" customWidth="1"/>
    <col min="6" max="6" width="0.81640625" style="51" customWidth="1"/>
    <col min="7" max="7" width="14.1796875" style="51" bestFit="1" customWidth="1"/>
    <col min="8" max="8" width="13.453125" style="51" customWidth="1"/>
    <col min="9" max="9" width="12" style="51" customWidth="1"/>
    <col min="10" max="10" width="5" style="51" customWidth="1"/>
    <col min="11" max="16384" width="10.81640625" style="51"/>
  </cols>
  <sheetData>
    <row r="1" spans="1:10" ht="8.15" customHeight="1"/>
    <row r="2" spans="1:10" s="80" customFormat="1" ht="20.149999999999999" customHeight="1">
      <c r="B2" s="81" t="s">
        <v>18</v>
      </c>
      <c r="E2" s="82"/>
      <c r="F2" s="83"/>
      <c r="G2" s="84"/>
    </row>
    <row r="3" spans="1:10" ht="12.65" customHeight="1"/>
    <row r="4" spans="1:10" ht="34.5" customHeight="1">
      <c r="B4" s="85" t="s">
        <v>145</v>
      </c>
      <c r="C4" s="348" t="s">
        <v>19</v>
      </c>
      <c r="D4" s="348"/>
      <c r="E4" s="348"/>
      <c r="F4" s="86"/>
      <c r="G4" s="348" t="s">
        <v>20</v>
      </c>
      <c r="H4" s="348"/>
      <c r="I4" s="348"/>
    </row>
    <row r="5" spans="1:10" ht="17.149999999999999" customHeight="1">
      <c r="B5" s="87" t="s">
        <v>118</v>
      </c>
      <c r="C5" s="172" t="s">
        <v>186</v>
      </c>
      <c r="D5" s="172" t="s">
        <v>187</v>
      </c>
      <c r="E5" s="172" t="s">
        <v>119</v>
      </c>
      <c r="F5" s="88"/>
      <c r="G5" s="172" t="s">
        <v>186</v>
      </c>
      <c r="H5" s="172" t="s">
        <v>187</v>
      </c>
      <c r="I5" s="172" t="s">
        <v>120</v>
      </c>
    </row>
    <row r="6" spans="1:10" s="90" customFormat="1" ht="17.149999999999999" customHeight="1">
      <c r="A6" s="51"/>
      <c r="B6" s="89" t="s">
        <v>121</v>
      </c>
      <c r="C6" s="63">
        <v>466969.44753284432</v>
      </c>
      <c r="D6" s="63">
        <v>314056.47938919341</v>
      </c>
      <c r="E6" s="64">
        <v>0.48689639660054285</v>
      </c>
      <c r="F6" s="63"/>
      <c r="G6" s="63">
        <v>435656.36559577333</v>
      </c>
      <c r="H6" s="63">
        <v>421219.94613505213</v>
      </c>
      <c r="I6" s="64">
        <v>3.4272877135055113E-2</v>
      </c>
      <c r="J6" s="51"/>
    </row>
    <row r="7" spans="1:10" s="90" customFormat="1" ht="17.149999999999999" customHeight="1">
      <c r="A7" s="51"/>
      <c r="B7" s="89" t="s">
        <v>122</v>
      </c>
      <c r="C7" s="63">
        <v>4130061.5462279371</v>
      </c>
      <c r="D7" s="63">
        <v>2854772.6925487495</v>
      </c>
      <c r="E7" s="64">
        <v>0.44672168015611979</v>
      </c>
      <c r="F7" s="63"/>
      <c r="G7" s="63">
        <v>3853116.3278941717</v>
      </c>
      <c r="H7" s="63">
        <v>3828888.3646722152</v>
      </c>
      <c r="I7" s="64">
        <v>6.3276755325381018E-3</v>
      </c>
      <c r="J7" s="51"/>
    </row>
    <row r="8" spans="1:10" s="90" customFormat="1" ht="17.149999999999999" customHeight="1">
      <c r="A8" s="51"/>
      <c r="B8" s="89" t="s">
        <v>182</v>
      </c>
      <c r="C8" s="63">
        <v>225228.09323921919</v>
      </c>
      <c r="D8" s="63">
        <v>130199.82106205708</v>
      </c>
      <c r="E8" s="64">
        <v>0.7298648446826117</v>
      </c>
      <c r="F8" s="63"/>
      <c r="G8" s="63">
        <v>210125.20851005521</v>
      </c>
      <c r="H8" s="63">
        <v>174627.06619273219</v>
      </c>
      <c r="I8" s="64">
        <v>0.20327972685599871</v>
      </c>
      <c r="J8" s="51"/>
    </row>
    <row r="9" spans="1:10" ht="17.149999999999999" customHeight="1">
      <c r="B9" s="173" t="s">
        <v>123</v>
      </c>
      <c r="C9" s="174">
        <v>4822259.0870000003</v>
      </c>
      <c r="D9" s="174">
        <v>3299028.9929999998</v>
      </c>
      <c r="E9" s="176">
        <v>0.4617207357777231</v>
      </c>
      <c r="F9" s="175"/>
      <c r="G9" s="174">
        <v>4498897.9019999998</v>
      </c>
      <c r="H9" s="174">
        <v>4424735.3769999994</v>
      </c>
      <c r="I9" s="176">
        <v>1.6760894987189801E-2</v>
      </c>
    </row>
    <row r="10" spans="1:10" ht="17.149999999999999" customHeight="1">
      <c r="B10" s="70" t="s">
        <v>124</v>
      </c>
      <c r="C10" s="63">
        <v>1484287.8750000005</v>
      </c>
      <c r="D10" s="63">
        <v>943286.53599999985</v>
      </c>
      <c r="E10" s="64">
        <v>0.57352810450800362</v>
      </c>
      <c r="F10" s="63"/>
      <c r="G10" s="63">
        <v>1373632.9109999998</v>
      </c>
      <c r="H10" s="63">
        <v>1402346.6849999996</v>
      </c>
      <c r="I10" s="64">
        <v>-2.047551743597531E-2</v>
      </c>
    </row>
    <row r="11" spans="1:10" ht="17.149999999999999" customHeight="1">
      <c r="B11" s="178" t="s">
        <v>21</v>
      </c>
      <c r="C11" s="179">
        <v>0.307799280009942</v>
      </c>
      <c r="D11" s="179">
        <v>0.28592853776111082</v>
      </c>
      <c r="E11" s="168" t="s">
        <v>190</v>
      </c>
      <c r="F11" s="63"/>
      <c r="G11" s="179">
        <v>0.30532653572541552</v>
      </c>
      <c r="H11" s="179">
        <v>0.31693345827853781</v>
      </c>
      <c r="I11" s="168" t="s">
        <v>191</v>
      </c>
    </row>
    <row r="12" spans="1:10" ht="17.149999999999999" customHeight="1">
      <c r="B12" s="70" t="s">
        <v>112</v>
      </c>
      <c r="C12" s="163">
        <v>-1137216.7209999999</v>
      </c>
      <c r="D12" s="163">
        <v>-701900.77500000002</v>
      </c>
      <c r="E12" s="64">
        <v>0.62019584748285794</v>
      </c>
      <c r="F12" s="63"/>
      <c r="G12" s="163">
        <v>-1037162.0430000001</v>
      </c>
      <c r="H12" s="163">
        <v>-992320.223</v>
      </c>
      <c r="I12" s="64">
        <v>4.5188860370529937E-2</v>
      </c>
    </row>
    <row r="13" spans="1:10" ht="17.149999999999999" customHeight="1">
      <c r="B13" s="177" t="s">
        <v>125</v>
      </c>
      <c r="C13" s="174">
        <v>296612.84700000053</v>
      </c>
      <c r="D13" s="174">
        <v>279729.01499999984</v>
      </c>
      <c r="E13" s="176">
        <v>6.0357814508447349E-2</v>
      </c>
      <c r="F13" s="63"/>
      <c r="G13" s="174">
        <v>284353.27499999979</v>
      </c>
      <c r="H13" s="174">
        <v>438389.25599999959</v>
      </c>
      <c r="I13" s="176">
        <v>-0.35136805679380045</v>
      </c>
    </row>
    <row r="14" spans="1:10" ht="17.149999999999999" customHeight="1">
      <c r="B14" s="180" t="s">
        <v>126</v>
      </c>
      <c r="C14" s="163">
        <v>-216360.06599999999</v>
      </c>
      <c r="D14" s="163">
        <v>-151184.88699999999</v>
      </c>
      <c r="E14" s="64">
        <v>0.43109586079195861</v>
      </c>
      <c r="F14" s="63"/>
      <c r="G14" s="163">
        <v>-190563.88699999999</v>
      </c>
      <c r="H14" s="163">
        <v>-92806.109999999986</v>
      </c>
      <c r="I14" s="64">
        <v>1.0533549676847787</v>
      </c>
    </row>
    <row r="15" spans="1:10" ht="17.149999999999999" customHeight="1">
      <c r="B15" s="70" t="s">
        <v>127</v>
      </c>
      <c r="C15" s="163">
        <v>-44129.885000000002</v>
      </c>
      <c r="D15" s="163">
        <v>-20184.827000000001</v>
      </c>
      <c r="E15" s="64">
        <v>1.186289979101629</v>
      </c>
      <c r="F15" s="63"/>
      <c r="G15" s="163">
        <v>-11266.218000000001</v>
      </c>
      <c r="H15" s="163">
        <v>28825.832999999991</v>
      </c>
      <c r="I15" s="64" t="s">
        <v>154</v>
      </c>
    </row>
    <row r="16" spans="1:10" ht="17.149999999999999" customHeight="1">
      <c r="B16" s="181" t="s">
        <v>128</v>
      </c>
      <c r="C16" s="182">
        <v>36122.896000000539</v>
      </c>
      <c r="D16" s="182">
        <v>108359.30099999985</v>
      </c>
      <c r="E16" s="176">
        <v>-0.66663779051139693</v>
      </c>
      <c r="F16" s="63"/>
      <c r="G16" s="182">
        <v>82523.169999999809</v>
      </c>
      <c r="H16" s="182">
        <v>374408.97899999958</v>
      </c>
      <c r="I16" s="176">
        <v>-0.77959083614819003</v>
      </c>
    </row>
    <row r="17" spans="1:10" ht="17.149999999999999" customHeight="1">
      <c r="B17" s="70" t="s">
        <v>175</v>
      </c>
      <c r="C17" s="163">
        <v>59602.433925000543</v>
      </c>
      <c r="D17" s="163">
        <v>89441.295939999836</v>
      </c>
      <c r="E17" s="64">
        <v>-0.33361392745266327</v>
      </c>
      <c r="F17" s="63"/>
      <c r="G17" s="163" t="s">
        <v>154</v>
      </c>
      <c r="H17" s="163" t="s">
        <v>154</v>
      </c>
      <c r="I17" s="63" t="s">
        <v>154</v>
      </c>
    </row>
    <row r="18" spans="1:10" ht="17.149999999999999" customHeight="1">
      <c r="B18" s="70" t="s">
        <v>176</v>
      </c>
      <c r="C18" s="163">
        <v>39664.140925000014</v>
      </c>
      <c r="D18" s="163">
        <v>64359.394939999962</v>
      </c>
      <c r="E18" s="64">
        <v>-0.38370861065462902</v>
      </c>
      <c r="F18" s="63"/>
      <c r="G18" s="163" t="s">
        <v>154</v>
      </c>
      <c r="H18" s="163" t="s">
        <v>154</v>
      </c>
      <c r="I18" s="63" t="s">
        <v>154</v>
      </c>
    </row>
    <row r="19" spans="1:10" ht="17.149999999999999" customHeight="1">
      <c r="B19" s="183" t="s">
        <v>37</v>
      </c>
      <c r="C19" s="174">
        <v>464237.603</v>
      </c>
      <c r="D19" s="174">
        <v>357439.13400000002</v>
      </c>
      <c r="E19" s="176">
        <v>0.29878784621272048</v>
      </c>
      <c r="F19" s="63"/>
      <c r="G19" s="174">
        <v>435986.81400000001</v>
      </c>
      <c r="H19" s="174">
        <v>523627.85800000001</v>
      </c>
      <c r="I19" s="176">
        <v>-0.16737276800884038</v>
      </c>
    </row>
    <row r="20" spans="1:10" ht="17.149999999999999" customHeight="1">
      <c r="B20" s="183" t="s">
        <v>178</v>
      </c>
      <c r="C20" s="176">
        <v>9.6269734708262888E-2</v>
      </c>
      <c r="D20" s="176">
        <v>0.10834676953686295</v>
      </c>
      <c r="E20" s="174" t="s">
        <v>192</v>
      </c>
      <c r="F20" s="63"/>
      <c r="G20" s="176">
        <v>9.6909692884157392E-2</v>
      </c>
      <c r="H20" s="176">
        <v>0.11834105621815134</v>
      </c>
      <c r="I20" s="174" t="s">
        <v>193</v>
      </c>
    </row>
    <row r="21" spans="1:10" ht="13" customHeight="1">
      <c r="C21" s="140"/>
      <c r="D21" s="140"/>
      <c r="E21" s="141"/>
      <c r="F21" s="141"/>
      <c r="G21" s="140"/>
      <c r="H21" s="140"/>
      <c r="I21" s="141"/>
    </row>
    <row r="22" spans="1:10" s="91" customFormat="1" ht="14.5" customHeight="1">
      <c r="A22" s="51"/>
      <c r="B22" s="51" t="s">
        <v>158</v>
      </c>
      <c r="C22" s="51"/>
      <c r="D22" s="51"/>
      <c r="E22" s="51"/>
      <c r="F22" s="51"/>
      <c r="G22" s="51"/>
      <c r="H22" s="51"/>
      <c r="I22" s="51"/>
      <c r="J22" s="51"/>
    </row>
    <row r="23" spans="1:10">
      <c r="B23" s="51" t="s">
        <v>152</v>
      </c>
    </row>
    <row r="25" spans="1:10" ht="24">
      <c r="B25" s="85" t="s">
        <v>177</v>
      </c>
      <c r="C25" s="348" t="s">
        <v>19</v>
      </c>
      <c r="D25" s="348"/>
      <c r="E25" s="348"/>
      <c r="F25"/>
      <c r="G25" s="348" t="s">
        <v>20</v>
      </c>
      <c r="H25" s="348"/>
      <c r="I25" s="348"/>
    </row>
    <row r="26" spans="1:10">
      <c r="B26" s="87" t="s">
        <v>118</v>
      </c>
      <c r="C26" s="172" t="s">
        <v>188</v>
      </c>
      <c r="D26" s="172" t="s">
        <v>189</v>
      </c>
      <c r="E26" s="172" t="s">
        <v>119</v>
      </c>
      <c r="F26" s="88"/>
      <c r="G26" s="172" t="s">
        <v>188</v>
      </c>
      <c r="H26" s="172" t="s">
        <v>189</v>
      </c>
      <c r="I26" s="172" t="s">
        <v>120</v>
      </c>
    </row>
    <row r="27" spans="1:10">
      <c r="B27" s="89" t="s">
        <v>121</v>
      </c>
      <c r="C27" s="63">
        <v>1544669.4731883621</v>
      </c>
      <c r="D27" s="63">
        <v>1323597.7359988571</v>
      </c>
      <c r="E27" s="64">
        <v>0.16702335700406179</v>
      </c>
      <c r="F27" s="63"/>
      <c r="G27" s="63">
        <v>1504089.5998376484</v>
      </c>
      <c r="H27" s="63">
        <v>1416583.8927834376</v>
      </c>
      <c r="I27" s="64">
        <v>6.177234366421569E-2</v>
      </c>
    </row>
    <row r="28" spans="1:10">
      <c r="B28" s="89" t="s">
        <v>122</v>
      </c>
      <c r="C28" s="63">
        <v>14271524.448038349</v>
      </c>
      <c r="D28" s="63">
        <v>12351721.749968458</v>
      </c>
      <c r="E28" s="64">
        <v>0.15542794251131786</v>
      </c>
      <c r="F28" s="63"/>
      <c r="G28" s="63">
        <v>13896598.507780327</v>
      </c>
      <c r="H28" s="63">
        <v>13219462.079197211</v>
      </c>
      <c r="I28" s="64">
        <v>5.1222691553288735E-2</v>
      </c>
    </row>
    <row r="29" spans="1:10">
      <c r="B29" s="89" t="s">
        <v>157</v>
      </c>
      <c r="C29" s="63">
        <v>677621.10677329137</v>
      </c>
      <c r="D29" s="63">
        <v>555322.06203268701</v>
      </c>
      <c r="E29" s="64">
        <v>0.22023084098791967</v>
      </c>
      <c r="F29" s="63"/>
      <c r="G29" s="63">
        <v>659819.38338202611</v>
      </c>
      <c r="H29" s="63">
        <v>594334.87001935206</v>
      </c>
      <c r="I29" s="64">
        <v>0.11018117338553912</v>
      </c>
    </row>
    <row r="30" spans="1:10">
      <c r="B30" s="173" t="s">
        <v>123</v>
      </c>
      <c r="C30" s="174">
        <v>16493815.028000001</v>
      </c>
      <c r="D30" s="174">
        <v>14230641.548</v>
      </c>
      <c r="E30" s="176">
        <v>0.15903523902041306</v>
      </c>
      <c r="F30" s="175"/>
      <c r="G30" s="174">
        <v>16060507.491</v>
      </c>
      <c r="H30" s="174">
        <v>15230380.842</v>
      </c>
      <c r="I30" s="176">
        <v>5.4504654716893475E-2</v>
      </c>
    </row>
    <row r="31" spans="1:10">
      <c r="B31" s="70" t="s">
        <v>124</v>
      </c>
      <c r="C31" s="63">
        <v>4939306.2380000018</v>
      </c>
      <c r="D31" s="63">
        <v>4161344.9639999997</v>
      </c>
      <c r="E31" s="64">
        <v>0.18694947925014227</v>
      </c>
      <c r="F31" s="63"/>
      <c r="G31" s="63">
        <v>4867579.9120000005</v>
      </c>
      <c r="H31" s="63">
        <v>4679917.3279999979</v>
      </c>
      <c r="I31" s="64">
        <v>4.0099551091899777E-2</v>
      </c>
    </row>
    <row r="32" spans="1:10">
      <c r="B32" s="178" t="s">
        <v>21</v>
      </c>
      <c r="C32" s="179">
        <v>0.29946414638547875</v>
      </c>
      <c r="D32" s="179">
        <v>0.29242145900195499</v>
      </c>
      <c r="E32" s="168" t="s">
        <v>194</v>
      </c>
      <c r="F32" s="63"/>
      <c r="G32" s="179">
        <v>0.30307759046391897</v>
      </c>
      <c r="H32" s="179">
        <v>0.30727513491287378</v>
      </c>
      <c r="I32" s="168" t="s">
        <v>195</v>
      </c>
    </row>
    <row r="33" spans="2:9">
      <c r="B33" s="70" t="s">
        <v>112</v>
      </c>
      <c r="C33" s="163">
        <v>-3922369.0759999999</v>
      </c>
      <c r="D33" s="163">
        <v>-3226791.8709999998</v>
      </c>
      <c r="E33" s="64">
        <v>0.21556308333714647</v>
      </c>
      <c r="F33" s="63"/>
      <c r="G33" s="163">
        <v>-3766228.173</v>
      </c>
      <c r="H33" s="163">
        <v>-3460405.6039999998</v>
      </c>
      <c r="I33" s="64">
        <v>8.8377665510219305E-2</v>
      </c>
    </row>
    <row r="34" spans="2:9">
      <c r="B34" s="177" t="s">
        <v>125</v>
      </c>
      <c r="C34" s="174">
        <v>1070149.0530000019</v>
      </c>
      <c r="D34" s="174">
        <v>999026.49599999981</v>
      </c>
      <c r="E34" s="176">
        <v>7.1191862562974606E-2</v>
      </c>
      <c r="F34" s="63"/>
      <c r="G34" s="174">
        <v>1137640.2610000004</v>
      </c>
      <c r="H34" s="174">
        <v>1257009.342999998</v>
      </c>
      <c r="I34" s="176">
        <v>-9.496276433006412E-2</v>
      </c>
    </row>
    <row r="35" spans="2:9">
      <c r="B35" s="180" t="s">
        <v>126</v>
      </c>
      <c r="C35" s="163">
        <v>-588677.22900000005</v>
      </c>
      <c r="D35" s="163">
        <v>-485641.625</v>
      </c>
      <c r="E35" s="64">
        <v>0.21216386466048931</v>
      </c>
      <c r="F35" s="63"/>
      <c r="G35" s="163">
        <v>-506787.04299999995</v>
      </c>
      <c r="H35" s="163">
        <v>-458749.93700000003</v>
      </c>
      <c r="I35" s="64">
        <v>0.10471305198239178</v>
      </c>
    </row>
    <row r="36" spans="2:9">
      <c r="B36" s="70" t="s">
        <v>127</v>
      </c>
      <c r="C36" s="163">
        <v>-247788.61900000001</v>
      </c>
      <c r="D36" s="163">
        <v>-221172.28200000001</v>
      </c>
      <c r="E36" s="64">
        <v>0.12034210055308825</v>
      </c>
      <c r="F36" s="63"/>
      <c r="G36" s="163">
        <v>-16338.465000000007</v>
      </c>
      <c r="H36" s="163">
        <v>24915.592000000019</v>
      </c>
      <c r="I36" s="64" t="s">
        <v>154</v>
      </c>
    </row>
    <row r="37" spans="2:9">
      <c r="B37" s="181" t="s">
        <v>128</v>
      </c>
      <c r="C37" s="182">
        <v>233683.20500000188</v>
      </c>
      <c r="D37" s="182">
        <v>292212.5889999998</v>
      </c>
      <c r="E37" s="176">
        <v>-0.20029727056009206</v>
      </c>
      <c r="F37" s="63"/>
      <c r="G37" s="182">
        <v>614514.75300000049</v>
      </c>
      <c r="H37" s="182">
        <v>823174.99799999804</v>
      </c>
      <c r="I37" s="176">
        <v>-0.25348224315238255</v>
      </c>
    </row>
    <row r="38" spans="2:9">
      <c r="B38" s="70" t="s">
        <v>175</v>
      </c>
      <c r="C38" s="163">
        <v>210967.50910500187</v>
      </c>
      <c r="D38" s="163">
        <v>265136.7069749998</v>
      </c>
      <c r="E38" s="64">
        <v>-0.20430667065313457</v>
      </c>
      <c r="F38" s="63"/>
      <c r="G38" s="163" t="s">
        <v>154</v>
      </c>
      <c r="H38" s="163" t="s">
        <v>154</v>
      </c>
      <c r="I38" s="63" t="s">
        <v>154</v>
      </c>
    </row>
    <row r="39" spans="2:9">
      <c r="B39" s="70" t="s">
        <v>176</v>
      </c>
      <c r="C39" s="163">
        <v>136218.88210500003</v>
      </c>
      <c r="D39" s="163">
        <v>193203.878975</v>
      </c>
      <c r="E39" s="64">
        <v>-0.29494747813719446</v>
      </c>
      <c r="F39" s="63"/>
      <c r="G39" s="163" t="s">
        <v>154</v>
      </c>
      <c r="H39" s="163" t="s">
        <v>154</v>
      </c>
      <c r="I39" s="63" t="s">
        <v>154</v>
      </c>
    </row>
    <row r="40" spans="2:9">
      <c r="B40" s="183" t="s">
        <v>37</v>
      </c>
      <c r="C40" s="174">
        <v>1531193.0060000001</v>
      </c>
      <c r="D40" s="174">
        <v>1382242.139</v>
      </c>
      <c r="E40" s="176">
        <v>0.10776032852518913</v>
      </c>
      <c r="F40" s="63"/>
      <c r="G40" s="174">
        <v>1556393.531</v>
      </c>
      <c r="H40" s="174">
        <v>1634048.294</v>
      </c>
      <c r="I40" s="176">
        <v>-4.7522930188255486E-2</v>
      </c>
    </row>
    <row r="41" spans="2:9">
      <c r="B41" s="183" t="s">
        <v>178</v>
      </c>
      <c r="C41" s="176">
        <v>9.2834374788406296E-2</v>
      </c>
      <c r="D41" s="176">
        <v>9.713140017881082E-2</v>
      </c>
      <c r="E41" s="174" t="s">
        <v>196</v>
      </c>
      <c r="F41" s="63"/>
      <c r="G41" s="176">
        <v>9.6908116500812505E-2</v>
      </c>
      <c r="H41" s="176">
        <v>0.10728873499301299</v>
      </c>
      <c r="I41" s="174" t="s">
        <v>197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85" zoomScaleNormal="85" workbookViewId="0">
      <selection activeCell="Q30" sqref="Q30"/>
    </sheetView>
  </sheetViews>
  <sheetFormatPr baseColWidth="10" defaultColWidth="11.453125" defaultRowHeight="16.5"/>
  <cols>
    <col min="1" max="1" width="4.54296875" style="203" customWidth="1"/>
    <col min="2" max="2" width="47.54296875" style="232" customWidth="1"/>
    <col min="3" max="4" width="13.54296875" style="203" bestFit="1" customWidth="1"/>
    <col min="5" max="5" width="10.54296875" style="203" customWidth="1"/>
    <col min="6" max="6" width="0.81640625" style="203" customWidth="1"/>
    <col min="7" max="7" width="12.7265625" style="203" customWidth="1"/>
    <col min="8" max="8" width="13.81640625" style="203" customWidth="1"/>
    <col min="9" max="9" width="12.7265625" style="203" customWidth="1"/>
    <col min="10" max="10" width="14" style="203" customWidth="1"/>
    <col min="11" max="11" width="0.81640625" style="203" customWidth="1"/>
    <col min="12" max="13" width="13.54296875" style="203" bestFit="1" customWidth="1"/>
    <col min="14" max="14" width="12.54296875" style="203" bestFit="1" customWidth="1"/>
    <col min="15" max="16384" width="11.453125" style="203"/>
  </cols>
  <sheetData>
    <row r="2" spans="1:15">
      <c r="A2" s="200"/>
      <c r="B2" s="201" t="s">
        <v>22</v>
      </c>
      <c r="C2" s="202"/>
      <c r="D2" s="202"/>
      <c r="E2" s="202"/>
      <c r="F2" s="202"/>
      <c r="G2" s="202"/>
    </row>
    <row r="3" spans="1:15" s="206" customFormat="1">
      <c r="A3" s="204"/>
      <c r="B3" s="349"/>
      <c r="C3" s="349"/>
      <c r="D3" s="349"/>
      <c r="E3" s="349"/>
      <c r="F3" s="349"/>
      <c r="G3" s="349"/>
      <c r="H3" s="205"/>
      <c r="I3" s="205"/>
      <c r="J3" s="205"/>
      <c r="K3" s="205"/>
      <c r="L3" s="205"/>
      <c r="M3" s="205"/>
    </row>
    <row r="4" spans="1:15" ht="11.25" customHeight="1">
      <c r="A4" s="207"/>
      <c r="B4" s="208"/>
      <c r="C4" s="208"/>
      <c r="D4" s="208"/>
      <c r="E4" s="208"/>
      <c r="F4" s="208"/>
      <c r="G4" s="208"/>
      <c r="H4" s="209"/>
      <c r="I4" s="208"/>
      <c r="J4" s="209"/>
      <c r="K4" s="209"/>
      <c r="L4" s="209"/>
      <c r="M4" s="209"/>
    </row>
    <row r="5" spans="1:15" ht="24.75" customHeight="1">
      <c r="A5" s="184"/>
      <c r="B5" s="203"/>
      <c r="C5" s="355" t="s">
        <v>19</v>
      </c>
      <c r="D5" s="355"/>
      <c r="E5" s="355"/>
      <c r="F5" s="185"/>
      <c r="G5" s="350" t="s">
        <v>198</v>
      </c>
      <c r="H5" s="350"/>
      <c r="I5" s="350" t="s">
        <v>199</v>
      </c>
      <c r="J5" s="350"/>
      <c r="K5" s="185"/>
      <c r="L5" s="351" t="s">
        <v>113</v>
      </c>
      <c r="M5" s="351"/>
      <c r="N5" s="351"/>
    </row>
    <row r="6" spans="1:15" ht="32.25" customHeight="1">
      <c r="A6" s="184"/>
      <c r="B6" s="210" t="s">
        <v>130</v>
      </c>
      <c r="C6" s="172" t="s">
        <v>186</v>
      </c>
      <c r="D6" s="172" t="s">
        <v>187</v>
      </c>
      <c r="E6" s="172" t="s">
        <v>23</v>
      </c>
      <c r="F6" s="88"/>
      <c r="G6" s="172" t="s">
        <v>168</v>
      </c>
      <c r="H6" s="172" t="s">
        <v>169</v>
      </c>
      <c r="I6" s="172" t="s">
        <v>168</v>
      </c>
      <c r="J6" s="172" t="s">
        <v>169</v>
      </c>
      <c r="K6" s="88"/>
      <c r="L6" s="172" t="s">
        <v>186</v>
      </c>
      <c r="M6" s="172" t="s">
        <v>187</v>
      </c>
      <c r="N6" s="172" t="s">
        <v>23</v>
      </c>
    </row>
    <row r="7" spans="1:15" s="212" customFormat="1" ht="17.149999999999999" customHeight="1">
      <c r="A7" s="211"/>
      <c r="B7" s="187" t="s">
        <v>24</v>
      </c>
      <c r="C7" s="163">
        <v>4822259.0870000003</v>
      </c>
      <c r="D7" s="163">
        <v>3299028.9929999998</v>
      </c>
      <c r="E7" s="64">
        <v>0.4617207357777231</v>
      </c>
      <c r="F7" s="63"/>
      <c r="G7" s="163">
        <v>198589.427</v>
      </c>
      <c r="H7" s="163">
        <v>124771.758</v>
      </c>
      <c r="I7" s="163">
        <v>955163.32700000005</v>
      </c>
      <c r="J7" s="163">
        <v>-2080869.7109999999</v>
      </c>
      <c r="K7" s="63"/>
      <c r="L7" s="163">
        <v>4498897.9019999998</v>
      </c>
      <c r="M7" s="163">
        <v>4424735.3769999994</v>
      </c>
      <c r="N7" s="64">
        <v>1.6760894987189801E-2</v>
      </c>
    </row>
    <row r="8" spans="1:15" s="212" customFormat="1" ht="17.149999999999999" customHeight="1">
      <c r="A8" s="213"/>
      <c r="B8" s="187" t="s">
        <v>25</v>
      </c>
      <c r="C8" s="163">
        <v>-3337971.2119999998</v>
      </c>
      <c r="D8" s="163">
        <v>-2355742.4569999999</v>
      </c>
      <c r="E8" s="64">
        <v>0.41695082248118598</v>
      </c>
      <c r="F8" s="63"/>
      <c r="G8" s="163">
        <v>-129466.023</v>
      </c>
      <c r="H8" s="163">
        <v>-83240.198000000004</v>
      </c>
      <c r="I8" s="163">
        <v>-670680.53899999999</v>
      </c>
      <c r="J8" s="163">
        <v>1337326.774</v>
      </c>
      <c r="K8" s="63"/>
      <c r="L8" s="163">
        <v>-3125264.9909999999</v>
      </c>
      <c r="M8" s="163">
        <v>-3022388.6919999998</v>
      </c>
      <c r="N8" s="64">
        <v>3.4038076992646493E-2</v>
      </c>
    </row>
    <row r="9" spans="1:15" s="212" customFormat="1" ht="17.149999999999999" customHeight="1">
      <c r="A9" s="214"/>
      <c r="B9" s="192" t="s">
        <v>26</v>
      </c>
      <c r="C9" s="194">
        <v>1484287.8750000005</v>
      </c>
      <c r="D9" s="194">
        <v>943286.53599999985</v>
      </c>
      <c r="E9" s="193">
        <v>0.57352810450800362</v>
      </c>
      <c r="F9" s="190"/>
      <c r="G9" s="171">
        <v>69123.403999999995</v>
      </c>
      <c r="H9" s="171">
        <v>41531.56</v>
      </c>
      <c r="I9" s="171">
        <v>284482.78800000006</v>
      </c>
      <c r="J9" s="171">
        <v>-743542.93699999992</v>
      </c>
      <c r="K9" s="190"/>
      <c r="L9" s="194">
        <v>1373632.9109999998</v>
      </c>
      <c r="M9" s="194">
        <v>1402346.6849999996</v>
      </c>
      <c r="N9" s="193">
        <v>-2.047551743597531E-2</v>
      </c>
    </row>
    <row r="10" spans="1:15" s="212" customFormat="1" ht="17.149999999999999" customHeight="1">
      <c r="A10" s="215"/>
      <c r="B10" s="192" t="s">
        <v>21</v>
      </c>
      <c r="C10" s="193">
        <v>0.307799280009942</v>
      </c>
      <c r="D10" s="193">
        <v>0.28592853776111082</v>
      </c>
      <c r="E10" s="193" t="s">
        <v>190</v>
      </c>
      <c r="F10" s="191"/>
      <c r="G10" s="193">
        <v>0.34807192429232398</v>
      </c>
      <c r="H10" s="193">
        <v>0.33286026153450526</v>
      </c>
      <c r="I10" s="193">
        <v>0.29783679917183425</v>
      </c>
      <c r="J10" s="193">
        <v>0.35732315823015981</v>
      </c>
      <c r="K10" s="191"/>
      <c r="L10" s="193">
        <v>0.30532653572541552</v>
      </c>
      <c r="M10" s="193">
        <v>0.31693345827853781</v>
      </c>
      <c r="N10" s="193" t="s">
        <v>191</v>
      </c>
    </row>
    <row r="11" spans="1:15" s="212" customFormat="1" ht="17.149999999999999" customHeight="1">
      <c r="A11" s="213"/>
      <c r="B11" s="187" t="s">
        <v>27</v>
      </c>
      <c r="C11" s="163">
        <v>-1137216.7209999999</v>
      </c>
      <c r="D11" s="163">
        <v>-701900.77500000002</v>
      </c>
      <c r="E11" s="64">
        <v>0.62019584748285794</v>
      </c>
      <c r="F11" s="63"/>
      <c r="G11" s="163">
        <v>-65453.896999999997</v>
      </c>
      <c r="H11" s="163">
        <v>-34600.781000000003</v>
      </c>
      <c r="I11" s="163">
        <v>-270592.05200000003</v>
      </c>
      <c r="J11" s="163">
        <v>561011.5</v>
      </c>
      <c r="K11" s="63"/>
      <c r="L11" s="163">
        <v>-1037162.0430000001</v>
      </c>
      <c r="M11" s="163">
        <v>-992320.223</v>
      </c>
      <c r="N11" s="64">
        <v>4.5188860370529937E-2</v>
      </c>
      <c r="O11" s="216"/>
    </row>
    <row r="12" spans="1:15" s="212" customFormat="1" ht="17.149999999999999" customHeight="1">
      <c r="A12" s="213"/>
      <c r="B12" s="187" t="s">
        <v>28</v>
      </c>
      <c r="C12" s="163">
        <v>-31256.819</v>
      </c>
      <c r="D12" s="163">
        <v>36464.745000000003</v>
      </c>
      <c r="E12" s="64" t="s">
        <v>154</v>
      </c>
      <c r="F12" s="63"/>
      <c r="G12" s="163">
        <v>65.617999999999995</v>
      </c>
      <c r="H12" s="163">
        <v>-244.20699999999999</v>
      </c>
      <c r="I12" s="163">
        <v>242.041</v>
      </c>
      <c r="J12" s="163">
        <v>2004.8689999999999</v>
      </c>
      <c r="K12" s="63"/>
      <c r="L12" s="163">
        <v>-31078.23</v>
      </c>
      <c r="M12" s="163">
        <v>34217.835000000006</v>
      </c>
      <c r="N12" s="64" t="s">
        <v>154</v>
      </c>
    </row>
    <row r="13" spans="1:15" s="212" customFormat="1" ht="17.149999999999999" customHeight="1">
      <c r="A13" s="213"/>
      <c r="B13" s="187" t="s">
        <v>29</v>
      </c>
      <c r="C13" s="163">
        <v>-19201.488000000001</v>
      </c>
      <c r="D13" s="163">
        <v>1878.509</v>
      </c>
      <c r="E13" s="64" t="s">
        <v>154</v>
      </c>
      <c r="F13" s="63"/>
      <c r="G13" s="163">
        <v>1456.16</v>
      </c>
      <c r="H13" s="163">
        <v>381.71499999999997</v>
      </c>
      <c r="I13" s="163">
        <v>4466.9769999999999</v>
      </c>
      <c r="J13" s="163">
        <v>3266.5729999999999</v>
      </c>
      <c r="K13" s="63"/>
      <c r="L13" s="163">
        <v>-21039.363000000001</v>
      </c>
      <c r="M13" s="163">
        <v>-5855.0409999999993</v>
      </c>
      <c r="N13" s="64">
        <v>2.5933758619282092</v>
      </c>
    </row>
    <row r="14" spans="1:15" s="212" customFormat="1" ht="17.149999999999999" customHeight="1">
      <c r="A14" s="213"/>
      <c r="B14" s="192" t="s">
        <v>30</v>
      </c>
      <c r="C14" s="171">
        <v>296612.84700000053</v>
      </c>
      <c r="D14" s="171">
        <v>279729.01499999984</v>
      </c>
      <c r="E14" s="193">
        <v>6.0357814508447349E-2</v>
      </c>
      <c r="F14" s="190"/>
      <c r="G14" s="171">
        <v>5191.284999999998</v>
      </c>
      <c r="H14" s="171">
        <v>7068.2869999999948</v>
      </c>
      <c r="I14" s="171">
        <v>18599.754000000034</v>
      </c>
      <c r="J14" s="171">
        <v>-177259.99499999991</v>
      </c>
      <c r="K14" s="164"/>
      <c r="L14" s="171">
        <v>284353.27499999979</v>
      </c>
      <c r="M14" s="171">
        <v>438389.25599999959</v>
      </c>
      <c r="N14" s="193">
        <v>-0.35136805679380045</v>
      </c>
      <c r="O14" s="203"/>
    </row>
    <row r="15" spans="1:15" s="212" customFormat="1" ht="33">
      <c r="A15" s="213"/>
      <c r="B15" s="187" t="s">
        <v>31</v>
      </c>
      <c r="C15" s="163">
        <v>-5089.0839999999998</v>
      </c>
      <c r="D15" s="163">
        <v>3257.8119999999999</v>
      </c>
      <c r="E15" s="64">
        <v>-2.5621171510203782</v>
      </c>
      <c r="F15" s="63"/>
      <c r="G15" s="163">
        <v>0</v>
      </c>
      <c r="H15" s="163">
        <v>0</v>
      </c>
      <c r="I15" s="163">
        <v>0</v>
      </c>
      <c r="J15" s="163">
        <v>0</v>
      </c>
      <c r="K15" s="63"/>
      <c r="L15" s="163">
        <v>-5089.0839999999998</v>
      </c>
      <c r="M15" s="163">
        <v>3257.8119999999999</v>
      </c>
      <c r="N15" s="64">
        <v>-2.5621171510203782</v>
      </c>
    </row>
    <row r="16" spans="1:15" s="212" customFormat="1" ht="17.149999999999999" customHeight="1">
      <c r="A16" s="213"/>
      <c r="B16" s="187" t="s">
        <v>32</v>
      </c>
      <c r="C16" s="163">
        <v>-118125.789</v>
      </c>
      <c r="D16" s="163">
        <v>-71556.400999999998</v>
      </c>
      <c r="E16" s="64">
        <v>0.65080673914832587</v>
      </c>
      <c r="F16" s="63"/>
      <c r="G16" s="163">
        <v>-16986.835999999999</v>
      </c>
      <c r="H16" s="163">
        <v>-1366.4069999999999</v>
      </c>
      <c r="I16" s="163">
        <v>46765.127</v>
      </c>
      <c r="J16" s="163">
        <v>-34609.438000000002</v>
      </c>
      <c r="K16" s="63"/>
      <c r="L16" s="163">
        <v>-99772.546000000002</v>
      </c>
      <c r="M16" s="163">
        <v>-83712.09</v>
      </c>
      <c r="N16" s="64">
        <v>0.19185348257342527</v>
      </c>
    </row>
    <row r="17" spans="1:15" s="212" customFormat="1" ht="17.149999999999999" customHeight="1">
      <c r="A17" s="213"/>
      <c r="B17" s="187" t="s">
        <v>33</v>
      </c>
      <c r="C17" s="163">
        <v>-68198.97</v>
      </c>
      <c r="D17" s="163">
        <v>10759.486000000001</v>
      </c>
      <c r="E17" s="64" t="s">
        <v>154</v>
      </c>
      <c r="F17" s="63"/>
      <c r="G17" s="163">
        <v>-860.05100000000004</v>
      </c>
      <c r="H17" s="163">
        <v>-348.84800000000001</v>
      </c>
      <c r="I17" s="163">
        <v>-3867.451</v>
      </c>
      <c r="J17" s="163">
        <v>4710.2489999999998</v>
      </c>
      <c r="K17" s="63"/>
      <c r="L17" s="163">
        <v>-66990.070999999996</v>
      </c>
      <c r="M17" s="163">
        <v>9916.6880000000019</v>
      </c>
      <c r="N17" s="64" t="s">
        <v>154</v>
      </c>
    </row>
    <row r="18" spans="1:15" s="212" customFormat="1" ht="17.149999999999999" customHeight="1">
      <c r="A18" s="213"/>
      <c r="B18" s="187" t="s">
        <v>34</v>
      </c>
      <c r="C18" s="163">
        <v>-24946.223000000002</v>
      </c>
      <c r="D18" s="163">
        <v>-93645.784</v>
      </c>
      <c r="E18" s="64">
        <v>-0.73361082651622622</v>
      </c>
      <c r="F18" s="63"/>
      <c r="G18" s="163">
        <v>-3621.348</v>
      </c>
      <c r="H18" s="163">
        <v>-2612.6889999999999</v>
      </c>
      <c r="I18" s="163">
        <v>-116152.803</v>
      </c>
      <c r="J18" s="163">
        <v>44775.538999999997</v>
      </c>
      <c r="K18" s="63"/>
      <c r="L18" s="163">
        <v>-18712.186000000002</v>
      </c>
      <c r="M18" s="163">
        <v>-22268.519999999997</v>
      </c>
      <c r="N18" s="64">
        <v>-0.15970230621523096</v>
      </c>
    </row>
    <row r="19" spans="1:15" s="212" customFormat="1" ht="17.149999999999999" customHeight="1">
      <c r="A19" s="213"/>
      <c r="B19" s="192" t="s">
        <v>35</v>
      </c>
      <c r="C19" s="171">
        <v>-216360.06599999999</v>
      </c>
      <c r="D19" s="171">
        <v>-151184.88699999999</v>
      </c>
      <c r="E19" s="193">
        <v>0.43109586079195861</v>
      </c>
      <c r="F19" s="190"/>
      <c r="G19" s="171">
        <v>-21468.235000000001</v>
      </c>
      <c r="H19" s="171">
        <v>-4327.9439999999995</v>
      </c>
      <c r="I19" s="171">
        <v>-73255.127000000008</v>
      </c>
      <c r="J19" s="171">
        <v>14876.349999999995</v>
      </c>
      <c r="K19" s="164"/>
      <c r="L19" s="171">
        <v>-190563.88699999999</v>
      </c>
      <c r="M19" s="171">
        <v>-92806.109999999986</v>
      </c>
      <c r="N19" s="193">
        <v>1.0533549676847787</v>
      </c>
      <c r="O19" s="203"/>
    </row>
    <row r="20" spans="1:15" s="212" customFormat="1" ht="17.149999999999999" customHeight="1">
      <c r="A20" s="213"/>
      <c r="B20" s="192" t="s">
        <v>36</v>
      </c>
      <c r="C20" s="171">
        <v>80252.781000000541</v>
      </c>
      <c r="D20" s="171">
        <v>128544.12799999985</v>
      </c>
      <c r="E20" s="193">
        <v>-0.37567913642853734</v>
      </c>
      <c r="F20" s="190"/>
      <c r="G20" s="171">
        <v>-16276.950000000003</v>
      </c>
      <c r="H20" s="171">
        <v>2740.3429999999953</v>
      </c>
      <c r="I20" s="171">
        <v>-54655.372999999978</v>
      </c>
      <c r="J20" s="171">
        <v>-162383.6449999999</v>
      </c>
      <c r="K20" s="164"/>
      <c r="L20" s="171">
        <v>93789.387999999803</v>
      </c>
      <c r="M20" s="171">
        <v>345583.1459999996</v>
      </c>
      <c r="N20" s="193">
        <v>-0.72860543378466747</v>
      </c>
      <c r="O20" s="203"/>
    </row>
    <row r="21" spans="1:15" s="212" customFormat="1" ht="17.149999999999999" customHeight="1">
      <c r="A21" s="213"/>
      <c r="B21" s="187" t="s">
        <v>7</v>
      </c>
      <c r="C21" s="163">
        <v>-44129.885000000002</v>
      </c>
      <c r="D21" s="163">
        <v>-20184.827000000001</v>
      </c>
      <c r="E21" s="64">
        <v>1.186289979101629</v>
      </c>
      <c r="F21" s="63"/>
      <c r="G21" s="163">
        <v>-29746.937000000002</v>
      </c>
      <c r="H21" s="163">
        <v>-3116.73</v>
      </c>
      <c r="I21" s="163">
        <v>-114405.477</v>
      </c>
      <c r="J21" s="163">
        <v>65394.817000000003</v>
      </c>
      <c r="K21" s="63"/>
      <c r="L21" s="163">
        <v>-11266.218000000001</v>
      </c>
      <c r="M21" s="163">
        <v>28825.832999999991</v>
      </c>
      <c r="N21" s="64">
        <v>-1.3908375518584322</v>
      </c>
    </row>
    <row r="22" spans="1:15" s="212" customFormat="1" ht="17.149999999999999" customHeight="1">
      <c r="A22" s="213"/>
      <c r="B22" s="192" t="s">
        <v>131</v>
      </c>
      <c r="C22" s="171">
        <v>36122.896000000539</v>
      </c>
      <c r="D22" s="171">
        <v>108359.30099999985</v>
      </c>
      <c r="E22" s="193">
        <v>-0.66663779051139693</v>
      </c>
      <c r="F22" s="190"/>
      <c r="G22" s="171">
        <v>-46023.887000000002</v>
      </c>
      <c r="H22" s="171">
        <v>-376.38700000000472</v>
      </c>
      <c r="I22" s="171">
        <v>-169060.84999999998</v>
      </c>
      <c r="J22" s="171">
        <v>-96988.827999999892</v>
      </c>
      <c r="K22" s="164"/>
      <c r="L22" s="171">
        <v>82523.169999999809</v>
      </c>
      <c r="M22" s="171">
        <v>374408.97899999958</v>
      </c>
      <c r="N22" s="193">
        <v>-0.77959083614819003</v>
      </c>
      <c r="O22" s="203"/>
    </row>
    <row r="23" spans="1:15" s="212" customFormat="1" ht="17.149999999999999" customHeight="1">
      <c r="A23" s="211"/>
      <c r="B23" s="187" t="s">
        <v>132</v>
      </c>
      <c r="C23" s="163">
        <v>16184.602999999999</v>
      </c>
      <c r="D23" s="163">
        <v>83277.399999999994</v>
      </c>
      <c r="E23" s="64">
        <v>-0.80565431917903296</v>
      </c>
      <c r="F23" s="63"/>
      <c r="G23" s="163">
        <v>-46025.868000000002</v>
      </c>
      <c r="H23" s="163">
        <v>-376.387</v>
      </c>
      <c r="I23" s="163">
        <v>-169075.24600000001</v>
      </c>
      <c r="J23" s="163">
        <v>-96988.827999999994</v>
      </c>
      <c r="K23" s="63"/>
      <c r="L23" s="163">
        <v>62586.858000000007</v>
      </c>
      <c r="M23" s="163">
        <v>349341.47399999999</v>
      </c>
      <c r="N23" s="64">
        <v>-0.82084332191258802</v>
      </c>
    </row>
    <row r="24" spans="1:15" s="212" customFormat="1" ht="17.149999999999999" customHeight="1">
      <c r="A24" s="211"/>
      <c r="B24" s="187" t="s">
        <v>133</v>
      </c>
      <c r="C24" s="163">
        <v>19938.293000000001</v>
      </c>
      <c r="D24" s="163">
        <v>25081.901000000002</v>
      </c>
      <c r="E24" s="64">
        <v>-0.20507249430575458</v>
      </c>
      <c r="F24" s="63"/>
      <c r="G24" s="163">
        <v>1.9810000000000001</v>
      </c>
      <c r="H24" s="163">
        <v>0</v>
      </c>
      <c r="I24" s="163">
        <v>14.396000000000001</v>
      </c>
      <c r="J24" s="163">
        <v>0</v>
      </c>
      <c r="K24" s="63"/>
      <c r="L24" s="163">
        <v>19936.312000000002</v>
      </c>
      <c r="M24" s="163">
        <v>25067.505000000001</v>
      </c>
      <c r="N24" s="64">
        <v>-0.20469500255410333</v>
      </c>
    </row>
    <row r="25" spans="1:15" s="217" customFormat="1" ht="17.149999999999999" customHeight="1">
      <c r="A25" s="214"/>
      <c r="B25" s="195" t="s">
        <v>37</v>
      </c>
      <c r="C25" s="196">
        <v>464237.603</v>
      </c>
      <c r="D25" s="196">
        <v>357439.13400000002</v>
      </c>
      <c r="E25" s="197">
        <v>0.29878784621272048</v>
      </c>
      <c r="F25" s="190"/>
      <c r="G25" s="196">
        <v>18955.881000000001</v>
      </c>
      <c r="H25" s="196">
        <v>9294.9079999999994</v>
      </c>
      <c r="I25" s="196">
        <v>44266.063999999998</v>
      </c>
      <c r="J25" s="196">
        <v>-210454.788</v>
      </c>
      <c r="K25" s="164"/>
      <c r="L25" s="196">
        <v>435986.81400000001</v>
      </c>
      <c r="M25" s="196">
        <v>523627.85800000001</v>
      </c>
      <c r="N25" s="197">
        <v>-0.16737276800884038</v>
      </c>
    </row>
    <row r="26" spans="1:15" s="212" customFormat="1" ht="17.149999999999999" customHeight="1">
      <c r="A26" s="218"/>
      <c r="B26" s="219" t="s">
        <v>38</v>
      </c>
      <c r="C26" s="220">
        <v>9.6269734708262888E-2</v>
      </c>
      <c r="D26" s="220">
        <v>0.10834676953686295</v>
      </c>
      <c r="E26" s="220" t="s">
        <v>192</v>
      </c>
      <c r="F26" s="220"/>
      <c r="G26" s="220">
        <v>9.5452619438798222E-2</v>
      </c>
      <c r="H26" s="220">
        <v>7.4495287627509413E-2</v>
      </c>
      <c r="I26" s="220">
        <v>4.6343973589346145E-2</v>
      </c>
      <c r="J26" s="220">
        <v>0.10113789772011345</v>
      </c>
      <c r="K26" s="220"/>
      <c r="L26" s="220">
        <v>9.6909692884157392E-2</v>
      </c>
      <c r="M26" s="220">
        <v>0.11834105621815134</v>
      </c>
      <c r="N26" s="220" t="s">
        <v>193</v>
      </c>
    </row>
    <row r="27" spans="1:15" s="212" customFormat="1" ht="7" customHeight="1">
      <c r="A27" s="218"/>
      <c r="B27" s="187"/>
      <c r="C27" s="221"/>
      <c r="D27" s="221"/>
      <c r="E27" s="221"/>
      <c r="F27" s="221"/>
      <c r="G27" s="222"/>
      <c r="H27" s="222"/>
      <c r="I27" s="222"/>
      <c r="J27" s="222"/>
      <c r="K27" s="221"/>
      <c r="L27" s="223"/>
      <c r="M27" s="221"/>
      <c r="N27" s="221"/>
    </row>
    <row r="28" spans="1:15" s="212" customFormat="1" ht="17.5" customHeight="1">
      <c r="A28" s="224"/>
      <c r="B28" s="352" t="s">
        <v>130</v>
      </c>
      <c r="C28" s="353" t="s">
        <v>19</v>
      </c>
      <c r="D28" s="353"/>
      <c r="E28" s="353"/>
      <c r="F28" s="185"/>
      <c r="G28" s="354" t="str">
        <f>+G5</f>
        <v>IAS 29 (dic-24)</v>
      </c>
      <c r="H28" s="354"/>
      <c r="I28" s="354" t="str">
        <f>+I5</f>
        <v>IAS 29 (dic-23)</v>
      </c>
      <c r="J28" s="354"/>
      <c r="K28" s="185"/>
      <c r="L28" s="351" t="s">
        <v>113</v>
      </c>
      <c r="M28" s="351"/>
      <c r="N28" s="351"/>
    </row>
    <row r="29" spans="1:15" s="212" customFormat="1" ht="33">
      <c r="A29" s="225"/>
      <c r="B29" s="352"/>
      <c r="C29" s="198" t="s">
        <v>186</v>
      </c>
      <c r="D29" s="198" t="s">
        <v>187</v>
      </c>
      <c r="E29" s="198" t="s">
        <v>23</v>
      </c>
      <c r="F29" s="88"/>
      <c r="G29" s="198" t="s">
        <v>168</v>
      </c>
      <c r="H29" s="198" t="s">
        <v>169</v>
      </c>
      <c r="I29" s="198" t="s">
        <v>168</v>
      </c>
      <c r="J29" s="198" t="s">
        <v>169</v>
      </c>
      <c r="K29" s="88"/>
      <c r="L29" s="198" t="s">
        <v>186</v>
      </c>
      <c r="M29" s="198" t="s">
        <v>187</v>
      </c>
      <c r="N29" s="198" t="s">
        <v>23</v>
      </c>
    </row>
    <row r="30" spans="1:15" s="212" customFormat="1" ht="17.149999999999999" customHeight="1">
      <c r="A30" s="226"/>
      <c r="B30" s="187" t="s">
        <v>39</v>
      </c>
      <c r="C30" s="163">
        <v>-41489.520000000004</v>
      </c>
      <c r="D30" s="163">
        <v>26824.665000000001</v>
      </c>
      <c r="E30" s="94" t="s">
        <v>154</v>
      </c>
      <c r="F30" s="94"/>
      <c r="G30" s="163">
        <v>0</v>
      </c>
      <c r="H30" s="163">
        <v>-294.46100000000001</v>
      </c>
      <c r="I30" s="163">
        <v>0</v>
      </c>
      <c r="J30" s="163">
        <v>2759.902</v>
      </c>
      <c r="K30" s="227"/>
      <c r="L30" s="163">
        <v>-41195.059000000001</v>
      </c>
      <c r="M30" s="163">
        <v>24064.762999999999</v>
      </c>
      <c r="N30" s="94" t="s">
        <v>154</v>
      </c>
    </row>
    <row r="31" spans="1:15" ht="17.149999999999999" customHeight="1">
      <c r="A31" s="184"/>
      <c r="B31" s="187" t="s">
        <v>40</v>
      </c>
      <c r="C31" s="163">
        <v>18009.982074999996</v>
      </c>
      <c r="D31" s="163">
        <v>-7906.6599399999996</v>
      </c>
      <c r="E31" s="94" t="s">
        <v>154</v>
      </c>
      <c r="F31" s="94"/>
      <c r="G31" s="163">
        <v>0</v>
      </c>
      <c r="H31" s="163">
        <v>103.06135</v>
      </c>
      <c r="I31" s="163">
        <v>0</v>
      </c>
      <c r="J31" s="163">
        <v>-965.96569999999997</v>
      </c>
      <c r="K31" s="227"/>
      <c r="L31" s="163">
        <v>17906.920724999996</v>
      </c>
      <c r="M31" s="163">
        <v>-6940.6942399999998</v>
      </c>
      <c r="N31" s="94" t="s">
        <v>154</v>
      </c>
    </row>
    <row r="32" spans="1:15" s="212" customFormat="1" ht="17.149999999999999" customHeight="1">
      <c r="A32" s="211"/>
      <c r="B32" s="192" t="s">
        <v>41</v>
      </c>
      <c r="C32" s="171">
        <v>-23479.537925000008</v>
      </c>
      <c r="D32" s="171">
        <v>18918.005060000003</v>
      </c>
      <c r="E32" s="199">
        <v>-2.2411212414064128</v>
      </c>
      <c r="F32" s="188"/>
      <c r="G32" s="171">
        <v>0</v>
      </c>
      <c r="H32" s="171">
        <v>-191.39965000000001</v>
      </c>
      <c r="I32" s="171">
        <v>0</v>
      </c>
      <c r="J32" s="171">
        <v>1793.9363000000001</v>
      </c>
      <c r="K32" s="189"/>
      <c r="L32" s="171">
        <v>-23288.138275000005</v>
      </c>
      <c r="M32" s="171">
        <v>17124.068759999998</v>
      </c>
      <c r="N32" s="199">
        <v>-2.3599652396513742</v>
      </c>
    </row>
    <row r="33" spans="1:14" s="212" customFormat="1" ht="16" customHeight="1">
      <c r="A33" s="211"/>
      <c r="C33" s="228"/>
      <c r="D33" s="228"/>
      <c r="E33" s="229"/>
      <c r="F33" s="229"/>
      <c r="G33" s="228"/>
      <c r="H33" s="228"/>
      <c r="I33" s="228"/>
      <c r="J33" s="228"/>
      <c r="M33" s="211"/>
      <c r="N33" s="230"/>
    </row>
    <row r="34" spans="1:14">
      <c r="A34" s="231"/>
    </row>
    <row r="35" spans="1:14">
      <c r="A35" s="231"/>
    </row>
    <row r="36" spans="1:14">
      <c r="A36" s="231"/>
    </row>
    <row r="37" spans="1:14">
      <c r="A37" s="231"/>
    </row>
    <row r="38" spans="1:14">
      <c r="A38" s="231"/>
    </row>
    <row r="40" spans="1:14">
      <c r="A40" s="211"/>
      <c r="F40" s="233"/>
      <c r="G40" s="233"/>
      <c r="H40" s="233"/>
      <c r="I40" s="233"/>
      <c r="J40" s="233"/>
    </row>
    <row r="41" spans="1:14">
      <c r="A41" s="211"/>
    </row>
    <row r="42" spans="1:14">
      <c r="A42" s="211"/>
    </row>
    <row r="43" spans="1:14">
      <c r="A43" s="211"/>
    </row>
    <row r="44" spans="1:14">
      <c r="A44" s="211"/>
    </row>
    <row r="45" spans="1:14">
      <c r="A45" s="211"/>
    </row>
    <row r="46" spans="1:14">
      <c r="A46" s="214"/>
    </row>
    <row r="47" spans="1:14">
      <c r="A47" s="211"/>
    </row>
    <row r="48" spans="1:14">
      <c r="A48" s="214"/>
      <c r="F48" s="233"/>
      <c r="G48" s="233"/>
      <c r="H48" s="233"/>
      <c r="I48" s="233"/>
      <c r="J48" s="233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Z91"/>
  <sheetViews>
    <sheetView showGridLines="0" zoomScaleNormal="100" workbookViewId="0">
      <selection activeCell="C7" sqref="C7"/>
    </sheetView>
  </sheetViews>
  <sheetFormatPr baseColWidth="10" defaultColWidth="11.453125" defaultRowHeight="16.5"/>
  <cols>
    <col min="1" max="1" width="3.54296875" style="92" customWidth="1"/>
    <col min="2" max="2" width="21.54296875" style="92" customWidth="1"/>
    <col min="3" max="4" width="12.54296875" style="270" bestFit="1" customWidth="1"/>
    <col min="5" max="5" width="0.81640625" customWidth="1"/>
    <col min="6" max="6" width="9.26953125" style="270" bestFit="1" customWidth="1"/>
    <col min="7" max="7" width="9.54296875" style="270" bestFit="1" customWidth="1"/>
    <col min="8" max="8" width="1.54296875" customWidth="1"/>
    <col min="9" max="9" width="13.453125" style="92" customWidth="1"/>
    <col min="10" max="10" width="12.54296875" style="92" bestFit="1" customWidth="1"/>
    <col min="11" max="11" width="1.1796875" customWidth="1"/>
    <col min="12" max="14" width="11.453125" style="92"/>
    <col min="15" max="17" width="11.453125" style="51"/>
    <col min="18" max="18" width="2.1796875" style="51" customWidth="1"/>
    <col min="19" max="20" width="11.453125" style="51"/>
    <col min="21" max="21" width="1.453125" style="51" customWidth="1"/>
    <col min="22" max="23" width="11.453125" style="51"/>
    <col min="24" max="24" width="2.1796875" style="51" customWidth="1"/>
    <col min="25" max="26" width="11.453125" style="51"/>
    <col min="27" max="16384" width="11.453125" style="92"/>
  </cols>
  <sheetData>
    <row r="1" spans="1:26" ht="5.15" customHeight="1">
      <c r="A1" s="257"/>
      <c r="B1" s="257"/>
      <c r="C1" s="258"/>
      <c r="D1" s="258"/>
      <c r="F1" s="258"/>
      <c r="G1" s="258"/>
    </row>
    <row r="2" spans="1:26" ht="27.5">
      <c r="A2" s="259"/>
      <c r="B2" s="52" t="s">
        <v>42</v>
      </c>
      <c r="C2" s="260"/>
      <c r="D2" s="260"/>
      <c r="F2" s="260"/>
      <c r="G2" s="260"/>
    </row>
    <row r="3" spans="1:26" ht="14.15" customHeight="1">
      <c r="A3" s="257"/>
      <c r="B3" s="257"/>
      <c r="C3" s="258"/>
      <c r="D3" s="258"/>
      <c r="F3" s="258"/>
      <c r="G3" s="258"/>
    </row>
    <row r="4" spans="1:26" s="261" customFormat="1" ht="17.149999999999999" customHeight="1">
      <c r="A4" s="360"/>
      <c r="B4" s="359" t="s">
        <v>147</v>
      </c>
      <c r="C4" s="234" t="s">
        <v>186</v>
      </c>
      <c r="D4" s="234" t="s">
        <v>187</v>
      </c>
      <c r="E4"/>
      <c r="F4" s="358" t="s">
        <v>171</v>
      </c>
      <c r="G4" s="358"/>
      <c r="H4"/>
      <c r="I4" s="234" t="s">
        <v>188</v>
      </c>
      <c r="J4" s="234" t="s">
        <v>189</v>
      </c>
      <c r="K4"/>
      <c r="L4" s="365" t="s">
        <v>171</v>
      </c>
      <c r="M4" s="365"/>
      <c r="O4" s="359"/>
      <c r="P4" s="234"/>
      <c r="Q4" s="234"/>
      <c r="R4"/>
      <c r="S4" s="358"/>
      <c r="T4" s="358"/>
      <c r="U4"/>
      <c r="V4" s="234"/>
      <c r="W4" s="234"/>
      <c r="X4"/>
      <c r="Y4" s="358"/>
      <c r="Z4" s="358"/>
    </row>
    <row r="5" spans="1:26" s="261" customFormat="1" ht="17.149999999999999" customHeight="1">
      <c r="A5" s="360"/>
      <c r="B5" s="363"/>
      <c r="C5" s="361" t="s">
        <v>44</v>
      </c>
      <c r="D5" s="361"/>
      <c r="E5"/>
      <c r="F5" s="235" t="s">
        <v>23</v>
      </c>
      <c r="G5" s="235" t="s">
        <v>159</v>
      </c>
      <c r="H5"/>
      <c r="I5" s="361" t="s">
        <v>44</v>
      </c>
      <c r="J5" s="361"/>
      <c r="K5"/>
      <c r="L5" s="235" t="s">
        <v>23</v>
      </c>
      <c r="M5" s="235" t="s">
        <v>159</v>
      </c>
      <c r="O5" s="359"/>
      <c r="P5" s="358"/>
      <c r="Q5" s="358"/>
      <c r="R5"/>
      <c r="S5" s="325"/>
      <c r="T5" s="325"/>
      <c r="U5"/>
      <c r="V5" s="358"/>
      <c r="W5" s="358"/>
      <c r="X5"/>
      <c r="Y5" s="325"/>
      <c r="Z5" s="325"/>
    </row>
    <row r="6" spans="1:26" s="62" customFormat="1" ht="14.5" customHeight="1">
      <c r="A6" s="186"/>
      <c r="B6" s="236" t="s">
        <v>45</v>
      </c>
      <c r="C6" s="237">
        <v>1331354.0149999999</v>
      </c>
      <c r="D6" s="237">
        <v>1289889.067</v>
      </c>
      <c r="E6"/>
      <c r="F6" s="238">
        <v>3.214613493580365E-2</v>
      </c>
      <c r="G6" s="238">
        <v>3.214613493580365E-2</v>
      </c>
      <c r="H6"/>
      <c r="I6" s="237">
        <v>4982595.7249999996</v>
      </c>
      <c r="J6" s="237">
        <v>4825907.6469999999</v>
      </c>
      <c r="K6"/>
      <c r="L6" s="238">
        <v>3.2468105372344569E-2</v>
      </c>
      <c r="M6" s="238">
        <v>3.2468105372344569E-2</v>
      </c>
      <c r="O6" s="236"/>
      <c r="P6" s="237"/>
      <c r="Q6" s="237"/>
      <c r="R6"/>
      <c r="S6" s="238"/>
      <c r="T6" s="238"/>
      <c r="U6"/>
      <c r="V6" s="237"/>
      <c r="W6" s="237"/>
      <c r="X6"/>
      <c r="Y6" s="238"/>
      <c r="Z6" s="238"/>
    </row>
    <row r="7" spans="1:26" s="62" customFormat="1">
      <c r="A7" s="186"/>
      <c r="B7" s="236" t="s">
        <v>46</v>
      </c>
      <c r="C7" s="237">
        <v>550787.26</v>
      </c>
      <c r="D7" s="237">
        <v>599400.924</v>
      </c>
      <c r="E7"/>
      <c r="F7" s="238">
        <v>-8.110375218574073E-2</v>
      </c>
      <c r="G7" s="238">
        <v>1.1035185068767683</v>
      </c>
      <c r="H7"/>
      <c r="I7" s="237">
        <v>1917975.2919999999</v>
      </c>
      <c r="J7" s="237">
        <v>1903320.1510000001</v>
      </c>
      <c r="K7"/>
      <c r="L7" s="238">
        <v>7.6997771458995334E-3</v>
      </c>
      <c r="M7" s="238">
        <v>1.8308424328485824</v>
      </c>
      <c r="O7" s="236"/>
      <c r="P7" s="237"/>
      <c r="Q7" s="237"/>
      <c r="R7"/>
      <c r="S7" s="238"/>
      <c r="T7" s="238"/>
      <c r="U7"/>
      <c r="V7" s="237"/>
      <c r="W7" s="237"/>
      <c r="X7"/>
      <c r="Y7" s="238"/>
      <c r="Z7" s="238"/>
    </row>
    <row r="8" spans="1:26" s="62" customFormat="1">
      <c r="A8" s="186"/>
      <c r="B8" s="236" t="s">
        <v>153</v>
      </c>
      <c r="C8" s="237">
        <v>565149.60600000003</v>
      </c>
      <c r="D8" s="237">
        <v>500858.56400000001</v>
      </c>
      <c r="E8"/>
      <c r="F8" s="238">
        <v>0.12836167058131798</v>
      </c>
      <c r="G8" s="238">
        <v>4.9446268007239835E-2</v>
      </c>
      <c r="H8"/>
      <c r="I8" s="237">
        <v>1982280.92</v>
      </c>
      <c r="J8" s="237">
        <v>1695295.794</v>
      </c>
      <c r="K8"/>
      <c r="L8" s="238">
        <v>0.16928321713278538</v>
      </c>
      <c r="M8" s="238">
        <v>4.0201947360282819E-2</v>
      </c>
      <c r="O8" s="236"/>
      <c r="P8" s="237"/>
      <c r="Q8" s="237"/>
      <c r="R8"/>
      <c r="S8" s="238"/>
      <c r="T8" s="238"/>
      <c r="U8"/>
      <c r="V8" s="237"/>
      <c r="W8" s="237"/>
      <c r="X8"/>
      <c r="Y8" s="238"/>
      <c r="Z8" s="238"/>
    </row>
    <row r="9" spans="1:26" s="62" customFormat="1">
      <c r="A9" s="186"/>
      <c r="B9" s="236" t="s">
        <v>47</v>
      </c>
      <c r="C9" s="237">
        <v>427175.185</v>
      </c>
      <c r="D9" s="237">
        <v>484622.59299999999</v>
      </c>
      <c r="E9"/>
      <c r="F9" s="238">
        <v>-0.11854050725200094</v>
      </c>
      <c r="G9" s="238">
        <v>-3.5282661560240625E-2</v>
      </c>
      <c r="H9"/>
      <c r="I9" s="237">
        <v>1772440.3689999999</v>
      </c>
      <c r="J9" s="237">
        <v>1686064.9269999999</v>
      </c>
      <c r="K9"/>
      <c r="L9" s="238">
        <v>5.1229012961966358E-2</v>
      </c>
      <c r="M9" s="238">
        <v>7.2412489236677313E-3</v>
      </c>
      <c r="O9" s="236"/>
      <c r="P9" s="237"/>
      <c r="Q9" s="237"/>
      <c r="R9"/>
      <c r="S9" s="238"/>
      <c r="T9" s="238"/>
      <c r="U9"/>
      <c r="V9" s="237"/>
      <c r="W9" s="237"/>
      <c r="X9"/>
      <c r="Y9" s="238"/>
      <c r="Z9" s="238"/>
    </row>
    <row r="10" spans="1:26" s="62" customFormat="1">
      <c r="A10" s="186"/>
      <c r="B10" s="236" t="s">
        <v>48</v>
      </c>
      <c r="C10" s="237">
        <v>354004.37099999998</v>
      </c>
      <c r="D10" s="237">
        <v>316706.01500000001</v>
      </c>
      <c r="E10"/>
      <c r="F10" s="238">
        <v>0.11776964829670189</v>
      </c>
      <c r="G10" s="238">
        <v>2.7149407265037118E-2</v>
      </c>
      <c r="H10"/>
      <c r="I10" s="237">
        <v>1241413.395</v>
      </c>
      <c r="J10" s="237">
        <v>1112038.7960000001</v>
      </c>
      <c r="K10"/>
      <c r="L10" s="238">
        <v>0.11634000492191454</v>
      </c>
      <c r="M10" s="238">
        <v>-5.4424395538650305E-3</v>
      </c>
      <c r="O10" s="236"/>
      <c r="P10" s="237"/>
      <c r="Q10" s="237"/>
      <c r="R10"/>
      <c r="S10" s="238"/>
      <c r="T10" s="238"/>
      <c r="U10"/>
      <c r="V10" s="237"/>
      <c r="W10" s="237"/>
      <c r="X10"/>
      <c r="Y10" s="238"/>
      <c r="Z10" s="238"/>
    </row>
    <row r="11" spans="1:26" s="62" customFormat="1">
      <c r="A11" s="186"/>
      <c r="B11" s="236" t="s">
        <v>49</v>
      </c>
      <c r="C11" s="237">
        <v>248639.14300000001</v>
      </c>
      <c r="D11" s="237">
        <v>247175.16699999999</v>
      </c>
      <c r="E11"/>
      <c r="F11" s="238">
        <v>5.9228279999503641E-3</v>
      </c>
      <c r="G11" s="238">
        <v>-1.3302306129845287E-2</v>
      </c>
      <c r="H11"/>
      <c r="I11" s="237">
        <v>895792.63399999996</v>
      </c>
      <c r="J11" s="237">
        <v>797989.44700000004</v>
      </c>
      <c r="K11"/>
      <c r="L11" s="238">
        <v>0.12256200550982954</v>
      </c>
      <c r="M11" s="238">
        <v>-4.9089107543123012E-2</v>
      </c>
      <c r="O11" s="236"/>
      <c r="P11" s="237"/>
      <c r="Q11" s="237"/>
      <c r="R11"/>
      <c r="S11" s="238"/>
      <c r="T11" s="238"/>
      <c r="U11"/>
      <c r="V11" s="237"/>
      <c r="W11" s="237"/>
      <c r="X11"/>
      <c r="Y11" s="238"/>
      <c r="Z11" s="238"/>
    </row>
    <row r="12" spans="1:26" s="62" customFormat="1">
      <c r="A12" s="262"/>
      <c r="B12" s="243" t="s">
        <v>24</v>
      </c>
      <c r="C12" s="255">
        <v>3477109.58</v>
      </c>
      <c r="D12" s="255">
        <v>3438652.3299999996</v>
      </c>
      <c r="E12"/>
      <c r="F12" s="256">
        <v>1.1183814561444905E-2</v>
      </c>
      <c r="G12" s="244" t="s">
        <v>154</v>
      </c>
      <c r="H12"/>
      <c r="I12" s="255">
        <v>12792498.334999997</v>
      </c>
      <c r="J12" s="255">
        <v>12020616.762</v>
      </c>
      <c r="K12"/>
      <c r="L12" s="256">
        <v>6.4213142160899572E-2</v>
      </c>
      <c r="M12" s="244" t="s">
        <v>154</v>
      </c>
      <c r="O12" s="331"/>
      <c r="P12" s="332"/>
      <c r="Q12" s="332"/>
      <c r="R12"/>
      <c r="S12" s="333"/>
      <c r="T12" s="333"/>
      <c r="U12"/>
      <c r="V12" s="332"/>
      <c r="W12" s="332"/>
      <c r="X12"/>
      <c r="Y12" s="333"/>
      <c r="Z12" s="333"/>
    </row>
    <row r="13" spans="1:26" s="62" customFormat="1">
      <c r="A13" s="186"/>
      <c r="B13" s="236" t="s">
        <v>45</v>
      </c>
      <c r="C13" s="237">
        <v>376852.75</v>
      </c>
      <c r="D13" s="237">
        <v>351041.29800000001</v>
      </c>
      <c r="E13"/>
      <c r="F13" s="238">
        <v>7.3528249089370723E-2</v>
      </c>
      <c r="G13" s="238">
        <v>7.3528249089370723E-2</v>
      </c>
      <c r="H13"/>
      <c r="I13" s="237">
        <v>1387486.781</v>
      </c>
      <c r="J13" s="237">
        <v>1308549.071</v>
      </c>
      <c r="K13"/>
      <c r="L13" s="238">
        <v>6.0324608185824635E-2</v>
      </c>
      <c r="M13" s="238">
        <v>6.0324608185824635E-2</v>
      </c>
      <c r="O13" s="236"/>
      <c r="P13" s="237"/>
      <c r="Q13" s="237"/>
      <c r="R13"/>
      <c r="S13" s="238"/>
      <c r="T13" s="238"/>
      <c r="U13"/>
      <c r="V13" s="237"/>
      <c r="W13" s="237"/>
      <c r="X13"/>
      <c r="Y13" s="238"/>
      <c r="Z13" s="238"/>
    </row>
    <row r="14" spans="1:26" s="62" customFormat="1">
      <c r="A14" s="186"/>
      <c r="B14" s="236" t="s">
        <v>46</v>
      </c>
      <c r="C14" s="237">
        <v>150727.886</v>
      </c>
      <c r="D14" s="237">
        <v>204191.33499999999</v>
      </c>
      <c r="E14"/>
      <c r="F14" s="238">
        <v>-0.26183015552545363</v>
      </c>
      <c r="G14" s="238">
        <v>0.68400324736883511</v>
      </c>
      <c r="H14"/>
      <c r="I14" s="237">
        <v>574005.15800000005</v>
      </c>
      <c r="J14" s="237">
        <v>617979.23899999994</v>
      </c>
      <c r="K14"/>
      <c r="L14" s="238">
        <v>-7.1157861340387041E-2</v>
      </c>
      <c r="M14" s="238">
        <v>1.566171484943935</v>
      </c>
      <c r="O14" s="236"/>
      <c r="P14" s="237"/>
      <c r="Q14" s="237"/>
      <c r="R14"/>
      <c r="S14" s="238"/>
      <c r="T14" s="238"/>
      <c r="U14"/>
      <c r="V14" s="237"/>
      <c r="W14" s="237"/>
      <c r="X14"/>
      <c r="Y14" s="238"/>
      <c r="Z14" s="238"/>
    </row>
    <row r="15" spans="1:26" s="62" customFormat="1">
      <c r="A15" s="186"/>
      <c r="B15" s="236" t="s">
        <v>153</v>
      </c>
      <c r="C15" s="237">
        <v>217925.005</v>
      </c>
      <c r="D15" s="237">
        <v>187401.489</v>
      </c>
      <c r="E15"/>
      <c r="F15" s="238">
        <v>0.16287765995285119</v>
      </c>
      <c r="G15" s="238">
        <v>8.2037037536720536E-2</v>
      </c>
      <c r="H15"/>
      <c r="I15" s="237">
        <v>764728.38100000005</v>
      </c>
      <c r="J15" s="237">
        <v>629863.38500000001</v>
      </c>
      <c r="K15"/>
      <c r="L15" s="238">
        <v>0.21411785350882084</v>
      </c>
      <c r="M15" s="238">
        <v>8.0657392136963102E-2</v>
      </c>
      <c r="O15" s="236"/>
      <c r="P15" s="237"/>
      <c r="Q15" s="237"/>
      <c r="R15"/>
      <c r="S15" s="238"/>
      <c r="T15" s="238"/>
      <c r="U15"/>
      <c r="V15" s="237"/>
      <c r="W15" s="237"/>
      <c r="X15"/>
      <c r="Y15" s="238"/>
      <c r="Z15" s="238"/>
    </row>
    <row r="16" spans="1:26" s="62" customFormat="1">
      <c r="A16" s="186"/>
      <c r="B16" s="236" t="s">
        <v>47</v>
      </c>
      <c r="C16" s="237">
        <v>81696.725999999995</v>
      </c>
      <c r="D16" s="237">
        <v>98387.930999999997</v>
      </c>
      <c r="E16"/>
      <c r="F16" s="238">
        <v>-0.16964687467612261</v>
      </c>
      <c r="G16" s="238">
        <v>-9.141218382902383E-2</v>
      </c>
      <c r="H16"/>
      <c r="I16" s="237">
        <v>348754.59</v>
      </c>
      <c r="J16" s="237">
        <v>349108.90299999999</v>
      </c>
      <c r="K16"/>
      <c r="L16" s="238">
        <v>-1.0149068011593432E-3</v>
      </c>
      <c r="M16" s="238">
        <v>-4.4851911376644793E-2</v>
      </c>
      <c r="O16" s="236"/>
      <c r="P16" s="237"/>
      <c r="Q16" s="237"/>
      <c r="R16"/>
      <c r="S16" s="238"/>
      <c r="T16" s="238"/>
      <c r="U16"/>
      <c r="V16" s="237"/>
      <c r="W16" s="237"/>
      <c r="X16"/>
      <c r="Y16" s="238"/>
      <c r="Z16" s="238"/>
    </row>
    <row r="17" spans="1:26" s="62" customFormat="1">
      <c r="A17" s="186"/>
      <c r="B17" s="236" t="s">
        <v>48</v>
      </c>
      <c r="C17" s="237">
        <v>86874.629000000001</v>
      </c>
      <c r="D17" s="237">
        <v>76710.058999999994</v>
      </c>
      <c r="E17"/>
      <c r="F17" s="238">
        <v>0.13250635095978747</v>
      </c>
      <c r="G17" s="238">
        <v>4.0297522967610577E-2</v>
      </c>
      <c r="H17"/>
      <c r="I17" s="237">
        <v>303205.908</v>
      </c>
      <c r="J17" s="237">
        <v>267159.995</v>
      </c>
      <c r="K17"/>
      <c r="L17" s="238">
        <v>0.13492256952617465</v>
      </c>
      <c r="M17" s="238">
        <v>1.1420160735739815E-2</v>
      </c>
      <c r="O17" s="236"/>
      <c r="P17" s="237"/>
      <c r="Q17" s="237"/>
      <c r="R17"/>
      <c r="S17" s="238"/>
      <c r="T17" s="238"/>
      <c r="U17"/>
      <c r="V17" s="237"/>
      <c r="W17" s="237"/>
      <c r="X17"/>
      <c r="Y17" s="238"/>
      <c r="Z17" s="238"/>
    </row>
    <row r="18" spans="1:26" s="62" customFormat="1">
      <c r="A18" s="186"/>
      <c r="B18" s="236" t="s">
        <v>49</v>
      </c>
      <c r="C18" s="237">
        <v>48712.548000000003</v>
      </c>
      <c r="D18" s="237">
        <v>47754.688999999998</v>
      </c>
      <c r="E18"/>
      <c r="F18" s="238">
        <v>2.0057904680313321E-2</v>
      </c>
      <c r="G18" s="238">
        <v>1.3337620376205894E-3</v>
      </c>
      <c r="H18"/>
      <c r="I18" s="237">
        <v>181438.995</v>
      </c>
      <c r="J18" s="237">
        <v>164212.685</v>
      </c>
      <c r="K18"/>
      <c r="L18" s="238">
        <v>0.10490243186755022</v>
      </c>
      <c r="M18" s="238">
        <v>-6.9206410582062672E-2</v>
      </c>
      <c r="O18" s="236"/>
      <c r="P18" s="237"/>
      <c r="Q18" s="237"/>
      <c r="R18"/>
      <c r="S18" s="238"/>
      <c r="T18" s="238"/>
      <c r="U18"/>
      <c r="V18" s="237"/>
      <c r="W18" s="237"/>
      <c r="X18"/>
      <c r="Y18" s="238"/>
      <c r="Z18" s="238"/>
    </row>
    <row r="19" spans="1:26" s="62" customFormat="1">
      <c r="A19" s="263"/>
      <c r="B19" s="239" t="s">
        <v>50</v>
      </c>
      <c r="C19" s="249">
        <v>962789.54399999988</v>
      </c>
      <c r="D19" s="249">
        <v>965486.80099999998</v>
      </c>
      <c r="E19"/>
      <c r="F19" s="250">
        <v>-2.7936756848528921E-3</v>
      </c>
      <c r="G19" s="240" t="s">
        <v>155</v>
      </c>
      <c r="H19"/>
      <c r="I19" s="249">
        <v>3559619.8130000001</v>
      </c>
      <c r="J19" s="249">
        <v>3336873.2780000004</v>
      </c>
      <c r="K19"/>
      <c r="L19" s="250">
        <v>6.6753069847922397E-2</v>
      </c>
      <c r="M19" s="240" t="s">
        <v>155</v>
      </c>
      <c r="O19" s="334"/>
      <c r="P19" s="335"/>
      <c r="Q19" s="335"/>
      <c r="R19"/>
      <c r="S19" s="336"/>
      <c r="T19" s="336"/>
      <c r="U19"/>
      <c r="V19" s="335"/>
      <c r="W19" s="335"/>
      <c r="X19"/>
      <c r="Y19" s="336"/>
      <c r="Z19" s="336"/>
    </row>
    <row r="20" spans="1:26" s="62" customFormat="1">
      <c r="A20" s="262"/>
      <c r="B20" s="239" t="s">
        <v>112</v>
      </c>
      <c r="C20" s="249">
        <v>-721193.75499999989</v>
      </c>
      <c r="D20" s="249">
        <v>-680826.45699999994</v>
      </c>
      <c r="E20"/>
      <c r="F20" s="250">
        <v>5.9291611812318123E-2</v>
      </c>
      <c r="G20" s="240" t="s">
        <v>155</v>
      </c>
      <c r="H20"/>
      <c r="I20" s="249">
        <v>-2670442.2479999997</v>
      </c>
      <c r="J20" s="249">
        <v>-2419198.2799999998</v>
      </c>
      <c r="K20"/>
      <c r="L20" s="250">
        <v>0.10385422727731108</v>
      </c>
      <c r="M20" s="240" t="s">
        <v>155</v>
      </c>
      <c r="O20" s="334"/>
      <c r="P20" s="335"/>
      <c r="Q20" s="335"/>
      <c r="R20"/>
      <c r="S20" s="336"/>
      <c r="T20" s="336"/>
      <c r="U20"/>
      <c r="V20" s="335"/>
      <c r="W20" s="335"/>
      <c r="X20"/>
      <c r="Y20" s="336"/>
      <c r="Z20" s="336"/>
    </row>
    <row r="21" spans="1:26" s="62" customFormat="1">
      <c r="A21" s="262"/>
      <c r="B21" s="241" t="s">
        <v>114</v>
      </c>
      <c r="C21" s="252">
        <v>244619.351</v>
      </c>
      <c r="D21" s="252">
        <v>287905.83199999999</v>
      </c>
      <c r="E21"/>
      <c r="F21" s="253">
        <v>-0.15034944134094508</v>
      </c>
      <c r="G21" s="242" t="s">
        <v>155</v>
      </c>
      <c r="H21"/>
      <c r="I21" s="252">
        <v>902136.36999999988</v>
      </c>
      <c r="J21" s="252">
        <v>929175.98299999989</v>
      </c>
      <c r="K21"/>
      <c r="L21" s="253">
        <v>-2.9100637010330499E-2</v>
      </c>
      <c r="M21" s="242" t="s">
        <v>155</v>
      </c>
      <c r="O21" s="334"/>
      <c r="P21" s="335"/>
      <c r="Q21" s="335"/>
      <c r="R21"/>
      <c r="S21" s="336"/>
      <c r="T21" s="336"/>
      <c r="U21"/>
      <c r="V21" s="335"/>
      <c r="W21" s="335"/>
      <c r="X21"/>
      <c r="Y21" s="336"/>
      <c r="Z21" s="336"/>
    </row>
    <row r="22" spans="1:26" s="62" customFormat="1">
      <c r="A22" s="262"/>
      <c r="B22" s="245" t="s">
        <v>37</v>
      </c>
      <c r="C22" s="246">
        <v>328148.79799999995</v>
      </c>
      <c r="D22" s="246">
        <v>366870.85</v>
      </c>
      <c r="E22"/>
      <c r="F22" s="247">
        <v>-0.10554682117698921</v>
      </c>
      <c r="G22" s="247" t="s">
        <v>155</v>
      </c>
      <c r="H22"/>
      <c r="I22" s="246">
        <v>1230244.6520000002</v>
      </c>
      <c r="J22" s="246">
        <v>1229150.9239999999</v>
      </c>
      <c r="K22"/>
      <c r="L22" s="247">
        <v>8.8982400667370065E-4</v>
      </c>
      <c r="M22" s="247" t="s">
        <v>155</v>
      </c>
      <c r="O22" s="337"/>
      <c r="P22" s="327"/>
      <c r="Q22" s="327"/>
      <c r="R22"/>
      <c r="S22" s="328"/>
      <c r="T22" s="328"/>
      <c r="U22"/>
      <c r="V22" s="327"/>
      <c r="W22" s="327"/>
      <c r="X22"/>
      <c r="Y22" s="328"/>
      <c r="Z22" s="328"/>
    </row>
    <row r="23" spans="1:26" s="62" customFormat="1" ht="16" customHeight="1">
      <c r="A23" s="186"/>
      <c r="B23" s="245" t="s">
        <v>179</v>
      </c>
      <c r="C23" s="247">
        <v>9.4374016823478984E-2</v>
      </c>
      <c r="D23" s="247">
        <v>0.10669030038288285</v>
      </c>
      <c r="E23"/>
      <c r="F23" s="362" t="s">
        <v>200</v>
      </c>
      <c r="G23" s="362"/>
      <c r="H23"/>
      <c r="I23" s="247">
        <v>9.6169225102345934E-2</v>
      </c>
      <c r="J23" s="247">
        <v>0.10225356554795385</v>
      </c>
      <c r="K23"/>
      <c r="L23" s="362" t="s">
        <v>201</v>
      </c>
      <c r="M23" s="362"/>
      <c r="O23" s="337"/>
      <c r="P23" s="328"/>
      <c r="Q23" s="328"/>
      <c r="R23"/>
      <c r="S23" s="356"/>
      <c r="T23" s="356"/>
      <c r="U23"/>
      <c r="V23" s="328"/>
      <c r="W23" s="328"/>
      <c r="X23"/>
      <c r="Y23" s="356"/>
      <c r="Z23" s="356"/>
    </row>
    <row r="24" spans="1:26" s="62" customFormat="1" ht="16" customHeight="1">
      <c r="A24" s="186"/>
      <c r="B24" s="51"/>
      <c r="C24" s="51"/>
      <c r="D24" s="51"/>
      <c r="E24"/>
      <c r="F24" s="51"/>
      <c r="G24" s="51"/>
      <c r="H24"/>
      <c r="K24"/>
      <c r="O24" s="51"/>
      <c r="P24" s="51"/>
      <c r="Q24" s="51"/>
      <c r="R24"/>
      <c r="S24" s="51"/>
      <c r="T24" s="51"/>
      <c r="U24"/>
      <c r="X24"/>
    </row>
    <row r="25" spans="1:26" s="264" customFormat="1" ht="18" customHeight="1">
      <c r="A25" s="96"/>
      <c r="B25" s="357" t="s">
        <v>51</v>
      </c>
      <c r="C25" s="234" t="s">
        <v>186</v>
      </c>
      <c r="D25" s="234" t="s">
        <v>187</v>
      </c>
      <c r="E25"/>
      <c r="F25" s="358" t="s">
        <v>171</v>
      </c>
      <c r="G25" s="358"/>
      <c r="H25"/>
      <c r="I25" s="234" t="s">
        <v>188</v>
      </c>
      <c r="J25" s="234" t="s">
        <v>189</v>
      </c>
      <c r="K25"/>
      <c r="L25" s="365" t="s">
        <v>171</v>
      </c>
      <c r="M25" s="365"/>
      <c r="O25" s="357"/>
      <c r="P25" s="234"/>
      <c r="Q25" s="234"/>
      <c r="R25"/>
      <c r="S25" s="358"/>
      <c r="T25" s="358"/>
      <c r="U25"/>
      <c r="V25" s="234"/>
      <c r="W25" s="234"/>
      <c r="X25"/>
      <c r="Y25" s="358"/>
      <c r="Z25" s="358"/>
    </row>
    <row r="26" spans="1:26" s="265" customFormat="1" ht="17.149999999999999" customHeight="1">
      <c r="A26" s="360"/>
      <c r="B26" s="364"/>
      <c r="C26" s="361" t="s">
        <v>44</v>
      </c>
      <c r="D26" s="361"/>
      <c r="E26"/>
      <c r="F26" s="235" t="s">
        <v>23</v>
      </c>
      <c r="G26" s="235" t="s">
        <v>159</v>
      </c>
      <c r="H26"/>
      <c r="I26" s="361" t="s">
        <v>44</v>
      </c>
      <c r="J26" s="361"/>
      <c r="K26"/>
      <c r="L26" s="235" t="s">
        <v>23</v>
      </c>
      <c r="M26" s="235" t="s">
        <v>159</v>
      </c>
      <c r="O26" s="357"/>
      <c r="P26" s="358"/>
      <c r="Q26" s="358"/>
      <c r="R26"/>
      <c r="S26" s="325"/>
      <c r="T26" s="325"/>
      <c r="U26"/>
      <c r="V26" s="358"/>
      <c r="W26" s="358"/>
      <c r="X26"/>
      <c r="Y26" s="325"/>
      <c r="Z26" s="325"/>
    </row>
    <row r="27" spans="1:26" s="62" customFormat="1" ht="16.5" customHeight="1">
      <c r="A27" s="360"/>
      <c r="B27" s="236" t="s">
        <v>45</v>
      </c>
      <c r="C27" s="237">
        <v>210473.84</v>
      </c>
      <c r="D27" s="237">
        <v>197839.29800000001</v>
      </c>
      <c r="E27"/>
      <c r="F27" s="238">
        <v>6.3862650786397301E-2</v>
      </c>
      <c r="G27" s="238">
        <v>6.3862650786397301E-2</v>
      </c>
      <c r="H27"/>
      <c r="I27" s="237">
        <v>771727.11199999996</v>
      </c>
      <c r="J27" s="237">
        <v>756912.80200000003</v>
      </c>
      <c r="K27"/>
      <c r="L27" s="238">
        <v>1.9572016698430561E-2</v>
      </c>
      <c r="M27" s="238">
        <v>1.9572016698430561E-2</v>
      </c>
      <c r="O27" s="236"/>
      <c r="P27" s="237"/>
      <c r="Q27" s="237"/>
      <c r="R27"/>
      <c r="S27" s="238"/>
      <c r="T27" s="238"/>
      <c r="U27"/>
      <c r="V27" s="237"/>
      <c r="W27" s="237"/>
      <c r="X27"/>
      <c r="Y27" s="238"/>
      <c r="Z27" s="238"/>
    </row>
    <row r="28" spans="1:26" s="62" customFormat="1">
      <c r="A28" s="186"/>
      <c r="B28" s="236" t="s">
        <v>46</v>
      </c>
      <c r="C28" s="237">
        <v>221065.068</v>
      </c>
      <c r="D28" s="237">
        <v>269545.76699999999</v>
      </c>
      <c r="E28"/>
      <c r="F28" s="238">
        <v>-0.17986073214794729</v>
      </c>
      <c r="G28" s="238">
        <v>0.92224208412040154</v>
      </c>
      <c r="H28"/>
      <c r="I28" s="237">
        <v>712123.07499999995</v>
      </c>
      <c r="J28" s="237">
        <v>815705.43900000001</v>
      </c>
      <c r="K28"/>
      <c r="L28" s="238">
        <v>-0.12698501082325142</v>
      </c>
      <c r="M28" s="238">
        <v>1.4783039635995077</v>
      </c>
      <c r="O28" s="236"/>
      <c r="P28" s="237"/>
      <c r="Q28" s="237"/>
      <c r="R28"/>
      <c r="S28" s="238"/>
      <c r="T28" s="238"/>
      <c r="U28"/>
      <c r="V28" s="237"/>
      <c r="W28" s="237"/>
      <c r="X28"/>
      <c r="Y28" s="238"/>
      <c r="Z28" s="238"/>
    </row>
    <row r="29" spans="1:26" s="62" customFormat="1">
      <c r="A29" s="186"/>
      <c r="B29" s="236" t="s">
        <v>49</v>
      </c>
      <c r="C29" s="237">
        <v>20132.006000000001</v>
      </c>
      <c r="D29" s="237">
        <v>21632.004000000001</v>
      </c>
      <c r="E29"/>
      <c r="F29" s="238">
        <v>-6.9341610698666623E-2</v>
      </c>
      <c r="G29" s="238">
        <v>-8.3894462474573994E-2</v>
      </c>
      <c r="H29"/>
      <c r="I29" s="237">
        <v>77495.157000000007</v>
      </c>
      <c r="J29" s="237">
        <v>71071.263999999996</v>
      </c>
      <c r="K29"/>
      <c r="L29" s="238">
        <v>9.0386643468167494E-2</v>
      </c>
      <c r="M29" s="238">
        <v>-8.1768513093515516E-2</v>
      </c>
      <c r="O29" s="236"/>
      <c r="P29" s="237"/>
      <c r="Q29" s="237"/>
      <c r="R29"/>
      <c r="S29" s="238"/>
      <c r="T29" s="238"/>
      <c r="U29"/>
      <c r="V29" s="237"/>
      <c r="W29" s="237"/>
      <c r="X29"/>
      <c r="Y29" s="238"/>
      <c r="Z29" s="238"/>
    </row>
    <row r="30" spans="1:26" s="62" customFormat="1">
      <c r="A30" s="186"/>
      <c r="B30" s="254" t="s">
        <v>24</v>
      </c>
      <c r="C30" s="255">
        <v>451670.91399999999</v>
      </c>
      <c r="D30" s="255">
        <v>489017.06900000002</v>
      </c>
      <c r="E30"/>
      <c r="F30" s="256">
        <v>-7.6369839352172009E-2</v>
      </c>
      <c r="G30" s="244" t="s">
        <v>154</v>
      </c>
      <c r="H30"/>
      <c r="I30" s="255">
        <v>1561345.344</v>
      </c>
      <c r="J30" s="255">
        <v>1643689.5049999999</v>
      </c>
      <c r="K30"/>
      <c r="L30" s="256">
        <v>-5.00971507997795E-2</v>
      </c>
      <c r="M30" s="244" t="s">
        <v>154</v>
      </c>
      <c r="O30" s="331"/>
      <c r="P30" s="332"/>
      <c r="Q30" s="332"/>
      <c r="R30"/>
      <c r="S30" s="333"/>
      <c r="T30" s="333"/>
      <c r="U30"/>
      <c r="V30" s="332"/>
      <c r="W30" s="332"/>
      <c r="X30"/>
      <c r="Y30" s="333"/>
      <c r="Z30" s="333"/>
    </row>
    <row r="31" spans="1:26" s="62" customFormat="1">
      <c r="A31" s="262"/>
      <c r="B31" s="236" t="s">
        <v>45</v>
      </c>
      <c r="C31" s="237">
        <v>62987.324000000001</v>
      </c>
      <c r="D31" s="237">
        <v>62578.23</v>
      </c>
      <c r="E31"/>
      <c r="F31" s="238">
        <v>6.5373213655930407E-3</v>
      </c>
      <c r="G31" s="238">
        <v>6.5373213655930407E-3</v>
      </c>
      <c r="H31"/>
      <c r="I31" s="237">
        <v>219788.375</v>
      </c>
      <c r="J31" s="237">
        <v>215652.82399999999</v>
      </c>
      <c r="K31"/>
      <c r="L31" s="238">
        <v>1.9176892392561484E-2</v>
      </c>
      <c r="M31" s="238">
        <v>1.9176892392561484E-2</v>
      </c>
      <c r="O31" s="236"/>
      <c r="P31" s="237"/>
      <c r="Q31" s="237"/>
      <c r="R31"/>
      <c r="S31" s="238"/>
      <c r="T31" s="238"/>
      <c r="U31"/>
      <c r="V31" s="237"/>
      <c r="W31" s="237"/>
      <c r="X31"/>
      <c r="Y31" s="238"/>
      <c r="Z31" s="238"/>
    </row>
    <row r="32" spans="1:26" s="62" customFormat="1">
      <c r="A32" s="186"/>
      <c r="B32" s="236" t="s">
        <v>46</v>
      </c>
      <c r="C32" s="237">
        <v>87714.171000000002</v>
      </c>
      <c r="D32" s="237">
        <v>161430.27299999999</v>
      </c>
      <c r="E32"/>
      <c r="F32" s="238">
        <v>-0.45664360612213051</v>
      </c>
      <c r="G32" s="238">
        <v>0.22242903871252051</v>
      </c>
      <c r="H32"/>
      <c r="I32" s="237">
        <v>305756.49099999998</v>
      </c>
      <c r="J32" s="237">
        <v>441252.28</v>
      </c>
      <c r="K32"/>
      <c r="L32" s="238">
        <v>-0.30707102295312794</v>
      </c>
      <c r="M32" s="238">
        <v>0.86571953936315538</v>
      </c>
      <c r="O32" s="236"/>
      <c r="P32" s="237"/>
      <c r="Q32" s="237"/>
      <c r="R32"/>
      <c r="S32" s="238"/>
      <c r="T32" s="238"/>
      <c r="U32"/>
      <c r="V32" s="237"/>
      <c r="W32" s="237"/>
      <c r="X32"/>
      <c r="Y32" s="238"/>
      <c r="Z32" s="238"/>
    </row>
    <row r="33" spans="1:26" s="62" customFormat="1">
      <c r="A33" s="186"/>
      <c r="B33" s="236" t="s">
        <v>49</v>
      </c>
      <c r="C33" s="237">
        <v>4718.8860000000004</v>
      </c>
      <c r="D33" s="237">
        <v>3384.752</v>
      </c>
      <c r="E33"/>
      <c r="F33" s="238">
        <v>0.3941600448127367</v>
      </c>
      <c r="G33" s="238">
        <v>0.37032821722527531</v>
      </c>
      <c r="H33"/>
      <c r="I33" s="237">
        <v>16375.161</v>
      </c>
      <c r="J33" s="237">
        <v>14023.703</v>
      </c>
      <c r="K33"/>
      <c r="L33" s="238">
        <v>0.16767739590606001</v>
      </c>
      <c r="M33" s="238">
        <v>-2.274477271066111E-2</v>
      </c>
      <c r="O33" s="236"/>
      <c r="P33" s="237"/>
      <c r="Q33" s="237"/>
      <c r="R33"/>
      <c r="S33" s="238"/>
      <c r="T33" s="238"/>
      <c r="U33"/>
      <c r="V33" s="237"/>
      <c r="W33" s="237"/>
      <c r="X33"/>
      <c r="Y33" s="238"/>
      <c r="Z33" s="238"/>
    </row>
    <row r="34" spans="1:26" s="62" customFormat="1">
      <c r="A34" s="186"/>
      <c r="B34" s="248" t="s">
        <v>50</v>
      </c>
      <c r="C34" s="249">
        <v>155420.38099999999</v>
      </c>
      <c r="D34" s="249">
        <v>227393.255</v>
      </c>
      <c r="E34"/>
      <c r="F34" s="250">
        <v>-0.31651279190317239</v>
      </c>
      <c r="G34" s="240" t="s">
        <v>155</v>
      </c>
      <c r="H34"/>
      <c r="I34" s="249">
        <v>541920.02699999989</v>
      </c>
      <c r="J34" s="249">
        <v>670928.80700000003</v>
      </c>
      <c r="K34"/>
      <c r="L34" s="250">
        <v>-0.19228385881484467</v>
      </c>
      <c r="M34" s="240" t="s">
        <v>155</v>
      </c>
      <c r="O34" s="334"/>
      <c r="P34" s="335"/>
      <c r="Q34" s="335"/>
      <c r="R34"/>
      <c r="S34" s="336"/>
      <c r="T34" s="336"/>
      <c r="U34"/>
      <c r="V34" s="335"/>
      <c r="W34" s="335"/>
      <c r="X34"/>
      <c r="Y34" s="336"/>
      <c r="Z34" s="336"/>
    </row>
    <row r="35" spans="1:26" s="62" customFormat="1">
      <c r="A35" s="262"/>
      <c r="B35" s="248" t="s">
        <v>112</v>
      </c>
      <c r="C35" s="249">
        <v>-104875.49900000001</v>
      </c>
      <c r="D35" s="249">
        <v>-115299.71</v>
      </c>
      <c r="E35"/>
      <c r="F35" s="250">
        <v>-9.0409689668777049E-2</v>
      </c>
      <c r="G35" s="240" t="s">
        <v>155</v>
      </c>
      <c r="H35"/>
      <c r="I35" s="249">
        <v>-394223.75099999999</v>
      </c>
      <c r="J35" s="249">
        <v>-397622.44600000005</v>
      </c>
      <c r="K35"/>
      <c r="L35" s="250">
        <v>-8.5475431132981949E-3</v>
      </c>
      <c r="M35" s="240" t="s">
        <v>155</v>
      </c>
      <c r="O35" s="334"/>
      <c r="P35" s="335"/>
      <c r="Q35" s="335"/>
      <c r="R35"/>
      <c r="S35" s="336"/>
      <c r="T35" s="336"/>
      <c r="U35"/>
      <c r="V35" s="335"/>
      <c r="W35" s="335"/>
      <c r="X35"/>
      <c r="Y35" s="336"/>
      <c r="Z35" s="336"/>
    </row>
    <row r="36" spans="1:26" s="62" customFormat="1">
      <c r="A36" s="262"/>
      <c r="B36" s="251" t="s">
        <v>114</v>
      </c>
      <c r="C36" s="252">
        <v>50596.967000000004</v>
      </c>
      <c r="D36" s="252">
        <v>112101.034</v>
      </c>
      <c r="E36"/>
      <c r="F36" s="253">
        <v>-0.54864852540075582</v>
      </c>
      <c r="G36" s="242" t="s">
        <v>155</v>
      </c>
      <c r="H36"/>
      <c r="I36" s="252">
        <v>148080.886</v>
      </c>
      <c r="J36" s="252">
        <v>273378.28399999999</v>
      </c>
      <c r="K36"/>
      <c r="L36" s="253">
        <v>-0.45832974063148335</v>
      </c>
      <c r="M36" s="242" t="s">
        <v>155</v>
      </c>
      <c r="O36" s="334"/>
      <c r="P36" s="335"/>
      <c r="Q36" s="335"/>
      <c r="R36"/>
      <c r="S36" s="336"/>
      <c r="T36" s="336"/>
      <c r="U36"/>
      <c r="V36" s="335"/>
      <c r="W36" s="335"/>
      <c r="X36"/>
      <c r="Y36" s="336"/>
      <c r="Z36" s="336"/>
    </row>
    <row r="37" spans="1:26" s="62" customFormat="1" ht="16" customHeight="1">
      <c r="A37" s="262"/>
      <c r="B37" s="245" t="s">
        <v>37</v>
      </c>
      <c r="C37" s="246">
        <v>57250.826000000001</v>
      </c>
      <c r="D37" s="246">
        <v>116631.821</v>
      </c>
      <c r="E37"/>
      <c r="F37" s="247">
        <v>-0.50913202324089579</v>
      </c>
      <c r="G37" s="247" t="s">
        <v>155</v>
      </c>
      <c r="H37"/>
      <c r="I37" s="246">
        <v>173604.429</v>
      </c>
      <c r="J37" s="246">
        <v>294708.48200000002</v>
      </c>
      <c r="K37"/>
      <c r="L37" s="247">
        <v>-0.41092829150400911</v>
      </c>
      <c r="M37" s="247" t="s">
        <v>155</v>
      </c>
      <c r="O37" s="337"/>
      <c r="P37" s="327"/>
      <c r="Q37" s="327"/>
      <c r="R37"/>
      <c r="S37" s="328"/>
      <c r="T37" s="328"/>
      <c r="U37"/>
      <c r="V37" s="327"/>
      <c r="W37" s="327"/>
      <c r="X37"/>
      <c r="Y37" s="328"/>
      <c r="Z37" s="328"/>
    </row>
    <row r="38" spans="1:26" s="62" customFormat="1" ht="16" customHeight="1">
      <c r="A38" s="262"/>
      <c r="B38" s="245" t="s">
        <v>115</v>
      </c>
      <c r="C38" s="247">
        <v>0.12675340436023738</v>
      </c>
      <c r="D38" s="247">
        <v>0.23850255623694802</v>
      </c>
      <c r="E38"/>
      <c r="F38" s="362" t="s">
        <v>202</v>
      </c>
      <c r="G38" s="362"/>
      <c r="H38"/>
      <c r="I38" s="247">
        <v>0.11118900099016146</v>
      </c>
      <c r="J38" s="247">
        <v>0.17929692992716409</v>
      </c>
      <c r="K38"/>
      <c r="L38" s="362" t="s">
        <v>203</v>
      </c>
      <c r="M38" s="362"/>
      <c r="O38" s="337"/>
      <c r="P38" s="328"/>
      <c r="Q38" s="328"/>
      <c r="R38"/>
      <c r="S38" s="356"/>
      <c r="T38" s="356"/>
      <c r="U38"/>
      <c r="V38" s="328"/>
      <c r="W38" s="328"/>
      <c r="X38"/>
      <c r="Y38" s="356"/>
      <c r="Z38" s="356"/>
    </row>
    <row r="39" spans="1:26" s="62" customFormat="1" ht="16" customHeight="1">
      <c r="A39" s="186"/>
      <c r="B39" s="51"/>
      <c r="C39" s="51"/>
      <c r="D39" s="51"/>
      <c r="E39"/>
      <c r="F39" s="51"/>
      <c r="G39" s="51"/>
      <c r="H39"/>
      <c r="K39"/>
      <c r="O39" s="51"/>
      <c r="P39" s="51"/>
      <c r="Q39" s="51"/>
      <c r="R39"/>
      <c r="S39" s="51"/>
      <c r="T39" s="51"/>
      <c r="U39"/>
      <c r="X39"/>
    </row>
    <row r="40" spans="1:26" s="62" customFormat="1" ht="16" customHeight="1">
      <c r="A40" s="186"/>
      <c r="B40" s="357" t="s">
        <v>52</v>
      </c>
      <c r="C40" s="234" t="s">
        <v>186</v>
      </c>
      <c r="D40" s="234" t="s">
        <v>187</v>
      </c>
      <c r="E40"/>
      <c r="F40" s="358" t="s">
        <v>171</v>
      </c>
      <c r="G40" s="358"/>
      <c r="H40"/>
      <c r="I40" s="234" t="s">
        <v>188</v>
      </c>
      <c r="J40" s="234" t="s">
        <v>189</v>
      </c>
      <c r="K40"/>
      <c r="L40" s="365" t="s">
        <v>171</v>
      </c>
      <c r="M40" s="365"/>
      <c r="O40" s="357"/>
      <c r="P40" s="234"/>
      <c r="Q40" s="234"/>
      <c r="R40"/>
      <c r="S40" s="358"/>
      <c r="T40" s="358"/>
      <c r="U40"/>
      <c r="V40" s="234"/>
      <c r="W40" s="234"/>
      <c r="X40"/>
      <c r="Y40" s="358"/>
      <c r="Z40" s="358"/>
    </row>
    <row r="41" spans="1:26">
      <c r="A41" s="96"/>
      <c r="B41" s="364"/>
      <c r="C41" s="361" t="s">
        <v>44</v>
      </c>
      <c r="D41" s="361"/>
      <c r="F41" s="235" t="s">
        <v>23</v>
      </c>
      <c r="G41" s="235" t="s">
        <v>159</v>
      </c>
      <c r="I41" s="361" t="s">
        <v>44</v>
      </c>
      <c r="J41" s="361"/>
      <c r="L41" s="235" t="s">
        <v>23</v>
      </c>
      <c r="M41" s="235" t="s">
        <v>159</v>
      </c>
      <c r="O41" s="357"/>
      <c r="P41" s="358"/>
      <c r="Q41" s="358"/>
      <c r="R41"/>
      <c r="S41" s="325"/>
      <c r="T41" s="325"/>
      <c r="U41"/>
      <c r="V41" s="358"/>
      <c r="W41" s="358"/>
      <c r="X41"/>
      <c r="Y41" s="325"/>
      <c r="Z41" s="325"/>
    </row>
    <row r="42" spans="1:26" s="265" customFormat="1" ht="17.149999999999999" customHeight="1">
      <c r="A42" s="360"/>
      <c r="B42" s="236" t="s">
        <v>45</v>
      </c>
      <c r="C42" s="237">
        <v>399235.03499999997</v>
      </c>
      <c r="D42" s="237">
        <v>364820.46600000001</v>
      </c>
      <c r="E42"/>
      <c r="F42" s="238">
        <v>9.4332890304460015E-2</v>
      </c>
      <c r="G42" s="238">
        <v>9.4332890304460015E-2</v>
      </c>
      <c r="H42"/>
      <c r="I42" s="237">
        <v>1173545.423</v>
      </c>
      <c r="J42" s="237">
        <v>1084189.692</v>
      </c>
      <c r="K42"/>
      <c r="L42" s="238">
        <v>8.2417063784443245E-2</v>
      </c>
      <c r="M42" s="238">
        <v>8.2417063784443245E-2</v>
      </c>
      <c r="O42" s="236"/>
      <c r="P42" s="237"/>
      <c r="Q42" s="237"/>
      <c r="R42"/>
      <c r="S42" s="238"/>
      <c r="T42" s="238"/>
      <c r="U42"/>
      <c r="V42" s="237"/>
      <c r="W42" s="237"/>
      <c r="X42"/>
      <c r="Y42" s="238"/>
      <c r="Z42" s="238"/>
    </row>
    <row r="43" spans="1:26" s="62" customFormat="1" ht="17.149999999999999" customHeight="1">
      <c r="A43" s="360"/>
      <c r="B43" s="254" t="s">
        <v>24</v>
      </c>
      <c r="C43" s="255">
        <v>399235.03499999997</v>
      </c>
      <c r="D43" s="255">
        <v>364820.46600000001</v>
      </c>
      <c r="E43"/>
      <c r="F43" s="256">
        <v>9.4332890304460015E-2</v>
      </c>
      <c r="G43" s="256">
        <v>9.4332890304460015E-2</v>
      </c>
      <c r="H43"/>
      <c r="I43" s="255">
        <v>1173545.423</v>
      </c>
      <c r="J43" s="255">
        <v>1084189.692</v>
      </c>
      <c r="K43"/>
      <c r="L43" s="256">
        <v>8.2417063784443245E-2</v>
      </c>
      <c r="M43" s="256">
        <v>8.2417063784443245E-2</v>
      </c>
      <c r="O43" s="331"/>
      <c r="P43" s="332"/>
      <c r="Q43" s="332"/>
      <c r="R43"/>
      <c r="S43" s="333"/>
      <c r="T43" s="333"/>
      <c r="U43"/>
      <c r="V43" s="332"/>
      <c r="W43" s="332"/>
      <c r="X43"/>
      <c r="Y43" s="333"/>
      <c r="Z43" s="333"/>
    </row>
    <row r="44" spans="1:26" s="62" customFormat="1" ht="16" customHeight="1">
      <c r="A44" s="262"/>
      <c r="B44" s="236" t="s">
        <v>45</v>
      </c>
      <c r="C44" s="237">
        <v>112155.586</v>
      </c>
      <c r="D44" s="237">
        <v>97190.37</v>
      </c>
      <c r="E44"/>
      <c r="F44" s="238">
        <v>0.15397838283772347</v>
      </c>
      <c r="G44" s="238">
        <v>0.15397838283772347</v>
      </c>
      <c r="H44"/>
      <c r="I44" s="237">
        <v>320239.91600000003</v>
      </c>
      <c r="J44" s="237">
        <v>272697.315</v>
      </c>
      <c r="K44"/>
      <c r="L44" s="238">
        <v>0.17434202093262274</v>
      </c>
      <c r="M44" s="238">
        <v>0.17434202093262274</v>
      </c>
      <c r="O44" s="236"/>
      <c r="P44" s="237"/>
      <c r="Q44" s="237"/>
      <c r="R44"/>
      <c r="S44" s="238"/>
      <c r="T44" s="238"/>
      <c r="U44"/>
      <c r="V44" s="237"/>
      <c r="W44" s="237"/>
      <c r="X44"/>
      <c r="Y44" s="238"/>
      <c r="Z44" s="238"/>
    </row>
    <row r="45" spans="1:26" s="62" customFormat="1" ht="16" customHeight="1">
      <c r="A45" s="186"/>
      <c r="B45" s="248" t="s">
        <v>50</v>
      </c>
      <c r="C45" s="249">
        <v>112155.586</v>
      </c>
      <c r="D45" s="249">
        <v>97190.37</v>
      </c>
      <c r="E45"/>
      <c r="F45" s="250">
        <v>0.15397838283772347</v>
      </c>
      <c r="G45" s="250">
        <v>0.15397838283772347</v>
      </c>
      <c r="H45"/>
      <c r="I45" s="249">
        <v>320239.91600000003</v>
      </c>
      <c r="J45" s="249">
        <v>272697.315</v>
      </c>
      <c r="K45"/>
      <c r="L45" s="250">
        <v>0.17434202093262274</v>
      </c>
      <c r="M45" s="250">
        <v>0.17434202093262274</v>
      </c>
      <c r="O45" s="334"/>
      <c r="P45" s="335"/>
      <c r="Q45" s="335"/>
      <c r="R45"/>
      <c r="S45" s="336"/>
      <c r="T45" s="336"/>
      <c r="U45"/>
      <c r="V45" s="335"/>
      <c r="W45" s="335"/>
      <c r="X45"/>
      <c r="Y45" s="336"/>
      <c r="Z45" s="336"/>
    </row>
    <row r="46" spans="1:26" s="62" customFormat="1" ht="16" customHeight="1">
      <c r="A46" s="262"/>
      <c r="B46" s="248" t="s">
        <v>112</v>
      </c>
      <c r="C46" s="249">
        <v>-92087.506999999998</v>
      </c>
      <c r="D46" s="249">
        <v>-92223.039999999994</v>
      </c>
      <c r="E46"/>
      <c r="F46" s="250">
        <v>-1.4696219079309847E-3</v>
      </c>
      <c r="G46" s="250">
        <v>-1.4696219079309847E-3</v>
      </c>
      <c r="H46"/>
      <c r="I46" s="249">
        <v>-306147.80300000001</v>
      </c>
      <c r="J46" s="249">
        <v>-304095.58299999998</v>
      </c>
      <c r="K46"/>
      <c r="L46" s="250">
        <v>6.7486018039268902E-3</v>
      </c>
      <c r="M46" s="250">
        <v>6.7486018039268902E-3</v>
      </c>
      <c r="O46" s="334"/>
      <c r="P46" s="335"/>
      <c r="Q46" s="335"/>
      <c r="R46"/>
      <c r="S46" s="336"/>
      <c r="T46" s="336"/>
      <c r="U46"/>
      <c r="V46" s="335"/>
      <c r="W46" s="335"/>
      <c r="X46"/>
      <c r="Y46" s="336"/>
      <c r="Z46" s="336"/>
    </row>
    <row r="47" spans="1:26" s="62" customFormat="1" ht="16" customHeight="1">
      <c r="A47" s="262"/>
      <c r="B47" s="251" t="s">
        <v>114</v>
      </c>
      <c r="C47" s="252">
        <v>27020.012999999999</v>
      </c>
      <c r="D47" s="252">
        <v>11819.458000000001</v>
      </c>
      <c r="E47"/>
      <c r="F47" s="250">
        <v>1.2860619327891345</v>
      </c>
      <c r="G47" s="250">
        <v>1.2860619327891345</v>
      </c>
      <c r="H47"/>
      <c r="I47" s="252">
        <v>34407.171999999999</v>
      </c>
      <c r="J47" s="252">
        <v>-11617.432000000001</v>
      </c>
      <c r="K47"/>
      <c r="L47" s="250" t="s">
        <v>154</v>
      </c>
      <c r="M47" s="250" t="s">
        <v>154</v>
      </c>
      <c r="O47" s="334"/>
      <c r="P47" s="335"/>
      <c r="Q47" s="335"/>
      <c r="R47"/>
      <c r="S47" s="336"/>
      <c r="T47" s="336"/>
      <c r="U47"/>
      <c r="V47" s="335"/>
      <c r="W47" s="335"/>
      <c r="X47"/>
      <c r="Y47" s="336"/>
      <c r="Z47" s="336"/>
    </row>
    <row r="48" spans="1:26" s="62" customFormat="1" ht="16" customHeight="1">
      <c r="A48" s="262"/>
      <c r="B48" s="245" t="s">
        <v>37</v>
      </c>
      <c r="C48" s="246">
        <v>37644.93</v>
      </c>
      <c r="D48" s="246">
        <v>20507.489000000001</v>
      </c>
      <c r="E48"/>
      <c r="F48" s="247">
        <v>0.83566744812102534</v>
      </c>
      <c r="G48" s="247">
        <v>0.83566744812102534</v>
      </c>
      <c r="H48"/>
      <c r="I48" s="246">
        <v>74672.539999999994</v>
      </c>
      <c r="J48" s="246">
        <v>27052.862000000001</v>
      </c>
      <c r="K48"/>
      <c r="L48" s="247">
        <v>1.7602454779091392</v>
      </c>
      <c r="M48" s="247">
        <v>1.7602454779091392</v>
      </c>
      <c r="O48" s="337"/>
      <c r="P48" s="327"/>
      <c r="Q48" s="327"/>
      <c r="R48"/>
      <c r="S48" s="328"/>
      <c r="T48" s="328"/>
      <c r="U48"/>
      <c r="V48" s="327"/>
      <c r="W48" s="327"/>
      <c r="X48"/>
      <c r="Y48" s="328"/>
      <c r="Z48" s="328"/>
    </row>
    <row r="49" spans="1:26" s="62" customFormat="1" ht="16" customHeight="1">
      <c r="A49" s="262"/>
      <c r="B49" s="245" t="s">
        <v>115</v>
      </c>
      <c r="C49" s="247">
        <v>9.4292651445282108E-2</v>
      </c>
      <c r="D49" s="247">
        <v>5.6212550860564932E-2</v>
      </c>
      <c r="E49"/>
      <c r="F49" s="362" t="s">
        <v>204</v>
      </c>
      <c r="G49" s="362" t="s">
        <v>204</v>
      </c>
      <c r="H49"/>
      <c r="I49" s="247">
        <v>6.362986769537253E-2</v>
      </c>
      <c r="J49" s="247">
        <v>2.4952148318340587E-2</v>
      </c>
      <c r="K49"/>
      <c r="L49" s="362" t="s">
        <v>205</v>
      </c>
      <c r="M49" s="362" t="s">
        <v>205</v>
      </c>
      <c r="O49" s="337"/>
      <c r="P49" s="328"/>
      <c r="Q49" s="328"/>
      <c r="R49"/>
      <c r="S49" s="356"/>
      <c r="T49" s="356"/>
      <c r="U49"/>
      <c r="V49" s="328"/>
      <c r="W49" s="328"/>
      <c r="X49"/>
      <c r="Y49" s="356"/>
      <c r="Z49" s="356"/>
    </row>
    <row r="50" spans="1:26" s="62" customFormat="1" ht="16" customHeight="1">
      <c r="A50" s="262"/>
      <c r="B50" s="51"/>
      <c r="C50" s="51"/>
      <c r="D50" s="51"/>
      <c r="E50"/>
      <c r="F50" s="51"/>
      <c r="G50" s="51"/>
      <c r="H50"/>
      <c r="K50"/>
      <c r="O50" s="51"/>
      <c r="P50" s="51"/>
      <c r="Q50" s="51"/>
      <c r="R50"/>
      <c r="S50" s="51"/>
      <c r="T50" s="51"/>
      <c r="U50"/>
      <c r="X50"/>
    </row>
    <row r="51" spans="1:26" s="62" customFormat="1" ht="16" customHeight="1">
      <c r="A51" s="262"/>
      <c r="B51" s="357" t="s">
        <v>53</v>
      </c>
      <c r="C51" s="234" t="s">
        <v>186</v>
      </c>
      <c r="D51" s="234" t="s">
        <v>187</v>
      </c>
      <c r="E51"/>
      <c r="F51" s="358" t="s">
        <v>171</v>
      </c>
      <c r="G51" s="358"/>
      <c r="H51"/>
      <c r="I51" s="234" t="s">
        <v>188</v>
      </c>
      <c r="J51" s="234" t="s">
        <v>189</v>
      </c>
      <c r="K51"/>
      <c r="L51" s="365" t="s">
        <v>171</v>
      </c>
      <c r="M51" s="365"/>
      <c r="O51" s="357"/>
      <c r="P51" s="234"/>
      <c r="Q51" s="234"/>
      <c r="R51"/>
      <c r="S51" s="358"/>
      <c r="T51" s="358"/>
      <c r="U51"/>
      <c r="V51" s="234"/>
      <c r="W51" s="234"/>
      <c r="X51"/>
      <c r="Y51" s="358"/>
      <c r="Z51" s="358"/>
    </row>
    <row r="52" spans="1:26">
      <c r="A52" s="262"/>
      <c r="B52" s="364"/>
      <c r="C52" s="361" t="s">
        <v>44</v>
      </c>
      <c r="D52" s="361"/>
      <c r="F52" s="235" t="s">
        <v>23</v>
      </c>
      <c r="G52" s="235" t="s">
        <v>159</v>
      </c>
      <c r="I52" s="361" t="s">
        <v>44</v>
      </c>
      <c r="J52" s="361"/>
      <c r="L52" s="235" t="s">
        <v>23</v>
      </c>
      <c r="M52" s="235" t="s">
        <v>159</v>
      </c>
      <c r="O52" s="357"/>
      <c r="P52" s="358"/>
      <c r="Q52" s="358"/>
      <c r="R52"/>
      <c r="S52" s="325"/>
      <c r="T52" s="325"/>
      <c r="U52"/>
      <c r="V52" s="358"/>
      <c r="W52" s="358"/>
      <c r="X52"/>
      <c r="Y52" s="325"/>
      <c r="Z52" s="325"/>
    </row>
    <row r="53" spans="1:26" s="265" customFormat="1" ht="17.149999999999999" customHeight="1">
      <c r="A53" s="360"/>
      <c r="B53" s="236" t="s">
        <v>45</v>
      </c>
      <c r="C53" s="237">
        <v>71427.228000000003</v>
      </c>
      <c r="D53" s="237">
        <v>59413.724000000002</v>
      </c>
      <c r="E53"/>
      <c r="F53" s="238">
        <v>0.20220082484646151</v>
      </c>
      <c r="G53" s="238">
        <v>0.20220082484646151</v>
      </c>
      <c r="H53"/>
      <c r="I53" s="237">
        <v>249290.24799999999</v>
      </c>
      <c r="J53" s="237">
        <v>216384.55900000001</v>
      </c>
      <c r="K53"/>
      <c r="L53" s="238">
        <v>0.15207041182638159</v>
      </c>
      <c r="M53" s="238">
        <v>0.15207041182638159</v>
      </c>
      <c r="O53" s="236"/>
      <c r="P53" s="237"/>
      <c r="Q53" s="237"/>
      <c r="R53"/>
      <c r="S53" s="238"/>
      <c r="T53" s="238"/>
      <c r="U53"/>
      <c r="V53" s="237"/>
      <c r="W53" s="237"/>
      <c r="X53"/>
      <c r="Y53" s="238"/>
      <c r="Z53" s="238"/>
    </row>
    <row r="54" spans="1:26" s="62" customFormat="1" ht="17.149999999999999" customHeight="1">
      <c r="A54" s="360"/>
      <c r="B54" s="236" t="s">
        <v>46</v>
      </c>
      <c r="C54" s="237">
        <v>28700.238000000001</v>
      </c>
      <c r="D54" s="237">
        <v>27177.991999999998</v>
      </c>
      <c r="E54"/>
      <c r="F54" s="238">
        <v>5.6010245348515841E-2</v>
      </c>
      <c r="G54" s="238">
        <v>1.4084919033053471</v>
      </c>
      <c r="H54"/>
      <c r="I54" s="237">
        <v>82736.361000000004</v>
      </c>
      <c r="J54" s="237">
        <v>88315.205000000002</v>
      </c>
      <c r="K54"/>
      <c r="L54" s="238">
        <v>-6.316968861703931E-2</v>
      </c>
      <c r="M54" s="238">
        <v>1.6654997515738867</v>
      </c>
      <c r="O54" s="236"/>
      <c r="P54" s="237"/>
      <c r="Q54" s="237"/>
      <c r="R54"/>
      <c r="S54" s="238"/>
      <c r="T54" s="238"/>
      <c r="U54"/>
      <c r="V54" s="237"/>
      <c r="W54" s="237"/>
      <c r="X54"/>
      <c r="Y54" s="238"/>
      <c r="Z54" s="238"/>
    </row>
    <row r="55" spans="1:26" s="62" customFormat="1" ht="16" customHeight="1">
      <c r="A55" s="186"/>
      <c r="B55" s="236" t="s">
        <v>48</v>
      </c>
      <c r="C55" s="237">
        <v>7958.4719999999998</v>
      </c>
      <c r="D55" s="237">
        <v>6759.0780000000004</v>
      </c>
      <c r="E55"/>
      <c r="F55" s="238">
        <v>0.17744935034038645</v>
      </c>
      <c r="G55" s="238">
        <v>8.5234687741974957E-2</v>
      </c>
      <c r="H55"/>
      <c r="I55" s="237">
        <v>30061.25</v>
      </c>
      <c r="J55" s="237">
        <v>24855.177</v>
      </c>
      <c r="K55"/>
      <c r="L55" s="238">
        <v>0.20945628349377676</v>
      </c>
      <c r="M55" s="238">
        <v>7.9475604214764406E-2</v>
      </c>
      <c r="O55" s="236"/>
      <c r="P55" s="237"/>
      <c r="Q55" s="237"/>
      <c r="R55"/>
      <c r="S55" s="238"/>
      <c r="T55" s="238"/>
      <c r="U55"/>
      <c r="V55" s="237"/>
      <c r="W55" s="237"/>
      <c r="X55"/>
      <c r="Y55" s="238"/>
      <c r="Z55" s="238"/>
    </row>
    <row r="56" spans="1:26" s="62" customFormat="1" ht="16" customHeight="1">
      <c r="A56" s="186"/>
      <c r="B56" s="236" t="s">
        <v>49</v>
      </c>
      <c r="C56" s="237">
        <v>2905.8960000000002</v>
      </c>
      <c r="D56" s="237">
        <v>2581.625</v>
      </c>
      <c r="E56"/>
      <c r="F56" s="238">
        <v>0.12560732097031924</v>
      </c>
      <c r="G56" s="238">
        <v>0.10847668830073243</v>
      </c>
      <c r="H56"/>
      <c r="I56" s="237">
        <v>11655.674999999999</v>
      </c>
      <c r="J56" s="237">
        <v>9198.5210000000006</v>
      </c>
      <c r="K56"/>
      <c r="L56" s="238">
        <v>0.26712489975290565</v>
      </c>
      <c r="M56" s="238">
        <v>6.8871646738788428E-2</v>
      </c>
      <c r="O56" s="236"/>
      <c r="P56" s="237"/>
      <c r="Q56" s="237"/>
      <c r="R56"/>
      <c r="S56" s="238"/>
      <c r="T56" s="238"/>
      <c r="U56"/>
      <c r="V56" s="237"/>
      <c r="W56" s="237"/>
      <c r="X56"/>
      <c r="Y56" s="238"/>
      <c r="Z56" s="238"/>
    </row>
    <row r="57" spans="1:26" s="62" customFormat="1" ht="16" customHeight="1">
      <c r="A57" s="186"/>
      <c r="B57" s="254" t="s">
        <v>24</v>
      </c>
      <c r="C57" s="255">
        <v>110991.83399999999</v>
      </c>
      <c r="D57" s="255">
        <v>95932.418999999994</v>
      </c>
      <c r="E57"/>
      <c r="F57" s="256">
        <v>0.15697941485244926</v>
      </c>
      <c r="G57" s="256" t="s">
        <v>155</v>
      </c>
      <c r="H57"/>
      <c r="I57" s="255">
        <v>373743.53399999999</v>
      </c>
      <c r="J57" s="255">
        <v>338753.46200000006</v>
      </c>
      <c r="K57"/>
      <c r="L57" s="256">
        <v>0.10329066983823165</v>
      </c>
      <c r="M57" s="256" t="s">
        <v>155</v>
      </c>
      <c r="O57" s="331"/>
      <c r="P57" s="332"/>
      <c r="Q57" s="332"/>
      <c r="R57"/>
      <c r="S57" s="333"/>
      <c r="T57" s="333"/>
      <c r="U57"/>
      <c r="V57" s="332"/>
      <c r="W57" s="332"/>
      <c r="X57"/>
      <c r="Y57" s="333"/>
      <c r="Z57" s="333"/>
    </row>
    <row r="58" spans="1:26" s="62" customFormat="1" ht="16" customHeight="1">
      <c r="A58" s="186"/>
      <c r="B58" s="236" t="s">
        <v>45</v>
      </c>
      <c r="C58" s="237">
        <v>66734.841</v>
      </c>
      <c r="D58" s="237">
        <v>54826.89</v>
      </c>
      <c r="E58"/>
      <c r="F58" s="238">
        <v>0.21719180132230731</v>
      </c>
      <c r="G58" s="238">
        <v>0.21719180132230731</v>
      </c>
      <c r="H58"/>
      <c r="I58" s="237">
        <v>233814.23199999999</v>
      </c>
      <c r="J58" s="237">
        <v>199024.598</v>
      </c>
      <c r="K58"/>
      <c r="L58" s="238">
        <v>0.17480067463821736</v>
      </c>
      <c r="M58" s="238">
        <v>0.17480067463821736</v>
      </c>
      <c r="O58" s="236"/>
      <c r="P58" s="237"/>
      <c r="Q58" s="237"/>
      <c r="R58"/>
      <c r="S58" s="238"/>
      <c r="T58" s="238"/>
      <c r="U58"/>
      <c r="V58" s="237"/>
      <c r="W58" s="237"/>
      <c r="X58"/>
      <c r="Y58" s="238"/>
      <c r="Z58" s="238"/>
    </row>
    <row r="59" spans="1:26" s="62" customFormat="1" ht="16" customHeight="1">
      <c r="A59" s="262"/>
      <c r="B59" s="236" t="s">
        <v>46</v>
      </c>
      <c r="C59" s="237">
        <v>23355.78</v>
      </c>
      <c r="D59" s="237">
        <v>23526.396000000001</v>
      </c>
      <c r="E59"/>
      <c r="F59" s="238">
        <v>-7.252109502875026E-3</v>
      </c>
      <c r="G59" s="238">
        <v>1.2515949510749307</v>
      </c>
      <c r="H59"/>
      <c r="I59" s="237">
        <v>66252.801999999996</v>
      </c>
      <c r="J59" s="237">
        <v>74254.694000000003</v>
      </c>
      <c r="K59"/>
      <c r="L59" s="238">
        <v>-0.10776277658621836</v>
      </c>
      <c r="M59" s="238">
        <v>1.5132578659065667</v>
      </c>
      <c r="O59" s="236"/>
      <c r="P59" s="237"/>
      <c r="Q59" s="237"/>
      <c r="R59"/>
      <c r="S59" s="238"/>
      <c r="T59" s="238"/>
      <c r="U59"/>
      <c r="V59" s="237"/>
      <c r="W59" s="237"/>
      <c r="X59"/>
      <c r="Y59" s="238"/>
      <c r="Z59" s="238"/>
    </row>
    <row r="60" spans="1:26" s="62" customFormat="1" ht="16" customHeight="1">
      <c r="A60" s="186"/>
      <c r="B60" s="236" t="s">
        <v>48</v>
      </c>
      <c r="C60" s="237">
        <v>6389.25</v>
      </c>
      <c r="D60" s="237">
        <v>5488.8909999999996</v>
      </c>
      <c r="E60"/>
      <c r="F60" s="238">
        <v>0.16403295310473465</v>
      </c>
      <c r="G60" s="238">
        <v>7.1390788992504284E-2</v>
      </c>
      <c r="H60"/>
      <c r="I60" s="237">
        <v>24339.800999999999</v>
      </c>
      <c r="J60" s="237">
        <v>16959.894</v>
      </c>
      <c r="K60"/>
      <c r="L60" s="238">
        <v>0.43513874556055598</v>
      </c>
      <c r="M60" s="238">
        <v>0.29249981741859643</v>
      </c>
      <c r="O60" s="236"/>
      <c r="P60" s="237"/>
      <c r="Q60" s="237"/>
      <c r="R60"/>
      <c r="S60" s="238"/>
      <c r="T60" s="238"/>
      <c r="U60"/>
      <c r="V60" s="237"/>
      <c r="W60" s="237"/>
      <c r="X60"/>
      <c r="Y60" s="238"/>
      <c r="Z60" s="238"/>
    </row>
    <row r="61" spans="1:26" s="62" customFormat="1" ht="16" customHeight="1">
      <c r="A61" s="186"/>
      <c r="B61" s="236" t="s">
        <v>49</v>
      </c>
      <c r="C61" s="237">
        <v>2787.9839999999999</v>
      </c>
      <c r="D61" s="237">
        <v>2460.7550000000001</v>
      </c>
      <c r="E61"/>
      <c r="F61" s="238">
        <v>0.13297910600608343</v>
      </c>
      <c r="G61" s="238">
        <v>0.11574257918240538</v>
      </c>
      <c r="H61"/>
      <c r="I61" s="237">
        <v>11120.06</v>
      </c>
      <c r="J61" s="237">
        <v>8811.4989999999998</v>
      </c>
      <c r="K61"/>
      <c r="L61" s="238">
        <v>0.26199412835432434</v>
      </c>
      <c r="M61" s="238">
        <v>6.5308956588500111E-2</v>
      </c>
      <c r="O61" s="236"/>
      <c r="P61" s="237"/>
      <c r="Q61" s="237"/>
      <c r="R61"/>
      <c r="S61" s="238"/>
      <c r="T61" s="238"/>
      <c r="U61"/>
      <c r="V61" s="237"/>
      <c r="W61" s="237"/>
      <c r="X61"/>
      <c r="Y61" s="238"/>
      <c r="Z61" s="238"/>
    </row>
    <row r="62" spans="1:26" s="62" customFormat="1" ht="16" customHeight="1">
      <c r="A62" s="186"/>
      <c r="B62" s="248" t="s">
        <v>50</v>
      </c>
      <c r="C62" s="249">
        <v>99267.854999999996</v>
      </c>
      <c r="D62" s="249">
        <v>86302.932000000001</v>
      </c>
      <c r="E62"/>
      <c r="F62" s="250">
        <v>0.15022575362792989</v>
      </c>
      <c r="G62" s="250" t="s">
        <v>155</v>
      </c>
      <c r="H62"/>
      <c r="I62" s="249">
        <v>335526.89499999996</v>
      </c>
      <c r="J62" s="249">
        <v>299050.685</v>
      </c>
      <c r="K62"/>
      <c r="L62" s="250">
        <v>0.1219733370615752</v>
      </c>
      <c r="M62" s="250" t="s">
        <v>155</v>
      </c>
      <c r="O62" s="334"/>
      <c r="P62" s="335"/>
      <c r="Q62" s="335"/>
      <c r="R62"/>
      <c r="S62" s="336"/>
      <c r="T62" s="336"/>
      <c r="U62"/>
      <c r="V62" s="335"/>
      <c r="W62" s="335"/>
      <c r="X62"/>
      <c r="Y62" s="336"/>
      <c r="Z62" s="336"/>
    </row>
    <row r="63" spans="1:26" s="62" customFormat="1" ht="16" customHeight="1">
      <c r="A63" s="186"/>
      <c r="B63" s="248" t="s">
        <v>112</v>
      </c>
      <c r="C63" s="249">
        <v>-17003.91</v>
      </c>
      <c r="D63" s="249">
        <v>-21073.257999999998</v>
      </c>
      <c r="E63"/>
      <c r="F63" s="250">
        <v>-0.19310483457280303</v>
      </c>
      <c r="G63" s="250" t="s">
        <v>155</v>
      </c>
      <c r="H63"/>
      <c r="I63" s="249">
        <v>-62126.771999999997</v>
      </c>
      <c r="J63" s="249">
        <v>-56696.851999999999</v>
      </c>
      <c r="K63"/>
      <c r="L63" s="250">
        <v>9.5771102071063874E-2</v>
      </c>
      <c r="M63" s="250" t="s">
        <v>155</v>
      </c>
      <c r="O63" s="334"/>
      <c r="P63" s="335"/>
      <c r="Q63" s="335"/>
      <c r="R63"/>
      <c r="S63" s="336"/>
      <c r="T63" s="336"/>
      <c r="U63"/>
      <c r="V63" s="335"/>
      <c r="W63" s="335"/>
      <c r="X63"/>
      <c r="Y63" s="336"/>
      <c r="Z63" s="336"/>
    </row>
    <row r="64" spans="1:26" s="62" customFormat="1" ht="16" customHeight="1">
      <c r="A64" s="262"/>
      <c r="B64" s="251" t="s">
        <v>114</v>
      </c>
      <c r="C64" s="252">
        <v>65747.701000000001</v>
      </c>
      <c r="D64" s="252">
        <v>61604.773000000001</v>
      </c>
      <c r="E64"/>
      <c r="F64" s="253">
        <v>6.725011388322133E-2</v>
      </c>
      <c r="G64" s="253" t="s">
        <v>155</v>
      </c>
      <c r="H64"/>
      <c r="I64" s="252">
        <v>322612.28499999997</v>
      </c>
      <c r="J64" s="252">
        <v>238659.16500000001</v>
      </c>
      <c r="K64"/>
      <c r="L64" s="253">
        <v>0.35176993936101297</v>
      </c>
      <c r="M64" s="253" t="s">
        <v>155</v>
      </c>
      <c r="O64" s="334"/>
      <c r="P64" s="335"/>
      <c r="Q64" s="335"/>
      <c r="R64"/>
      <c r="S64" s="336"/>
      <c r="T64" s="336"/>
      <c r="U64"/>
      <c r="V64" s="335"/>
      <c r="W64" s="335"/>
      <c r="X64"/>
      <c r="Y64" s="336"/>
      <c r="Z64" s="336"/>
    </row>
    <row r="65" spans="1:26" s="62" customFormat="1" ht="16" customHeight="1">
      <c r="A65" s="262"/>
      <c r="B65" s="245" t="s">
        <v>37</v>
      </c>
      <c r="C65" s="246">
        <v>86945.814000000013</v>
      </c>
      <c r="D65" s="246">
        <v>72689.08</v>
      </c>
      <c r="E65"/>
      <c r="F65" s="247">
        <v>0.19613309179315541</v>
      </c>
      <c r="G65" s="247" t="s">
        <v>155</v>
      </c>
      <c r="H65"/>
      <c r="I65" s="246">
        <v>290848.70799999998</v>
      </c>
      <c r="J65" s="246">
        <v>259580.07299999997</v>
      </c>
      <c r="K65"/>
      <c r="L65" s="247">
        <v>0.12045853381049021</v>
      </c>
      <c r="M65" s="247" t="s">
        <v>155</v>
      </c>
      <c r="O65" s="337"/>
      <c r="P65" s="327"/>
      <c r="Q65" s="327"/>
      <c r="R65"/>
      <c r="S65" s="328"/>
      <c r="T65" s="328"/>
      <c r="U65"/>
      <c r="V65" s="327"/>
      <c r="W65" s="327"/>
      <c r="X65"/>
      <c r="Y65" s="328"/>
      <c r="Z65" s="328"/>
    </row>
    <row r="66" spans="1:26" s="62" customFormat="1" ht="16" customHeight="1">
      <c r="A66" s="262"/>
      <c r="B66" s="245" t="s">
        <v>115</v>
      </c>
      <c r="C66" s="247">
        <v>0.7833532510148451</v>
      </c>
      <c r="D66" s="247">
        <v>0.75771132175870604</v>
      </c>
      <c r="E66"/>
      <c r="F66" s="362" t="s">
        <v>206</v>
      </c>
      <c r="G66" s="362"/>
      <c r="H66"/>
      <c r="I66" s="247">
        <v>0.77820398626615439</v>
      </c>
      <c r="J66" s="247">
        <v>0.76628020704921951</v>
      </c>
      <c r="K66"/>
      <c r="L66" s="362" t="s">
        <v>207</v>
      </c>
      <c r="M66" s="362"/>
      <c r="O66" s="337"/>
      <c r="P66" s="328"/>
      <c r="Q66" s="328"/>
      <c r="R66"/>
      <c r="S66" s="356"/>
      <c r="T66" s="356"/>
      <c r="U66"/>
      <c r="V66" s="328"/>
      <c r="W66" s="328"/>
      <c r="X66"/>
      <c r="Y66" s="356"/>
      <c r="Z66" s="356"/>
    </row>
    <row r="67" spans="1:26" s="62" customFormat="1" ht="16" customHeight="1">
      <c r="A67" s="262"/>
      <c r="B67" s="266"/>
      <c r="C67" s="267"/>
      <c r="D67" s="267"/>
      <c r="E67"/>
      <c r="F67" s="268"/>
      <c r="G67" s="268"/>
      <c r="H67"/>
      <c r="I67" s="267"/>
      <c r="J67" s="267"/>
      <c r="K67"/>
      <c r="L67" s="268"/>
      <c r="M67" s="268"/>
      <c r="O67" s="338"/>
      <c r="P67" s="329"/>
      <c r="Q67" s="329"/>
      <c r="R67"/>
      <c r="S67" s="330"/>
      <c r="T67" s="330"/>
      <c r="U67"/>
      <c r="V67" s="329"/>
      <c r="W67" s="329"/>
      <c r="X67"/>
      <c r="Y67" s="330"/>
      <c r="Z67" s="330"/>
    </row>
    <row r="68" spans="1:26" s="62" customFormat="1" ht="16" customHeight="1">
      <c r="A68" s="186"/>
      <c r="B68" s="357" t="s">
        <v>54</v>
      </c>
      <c r="C68" s="234" t="s">
        <v>186</v>
      </c>
      <c r="D68" s="234" t="s">
        <v>187</v>
      </c>
      <c r="E68"/>
      <c r="F68" s="358" t="s">
        <v>171</v>
      </c>
      <c r="G68" s="358"/>
      <c r="H68"/>
      <c r="I68" s="234" t="s">
        <v>188</v>
      </c>
      <c r="J68" s="234" t="s">
        <v>189</v>
      </c>
      <c r="K68"/>
      <c r="L68" s="365" t="s">
        <v>171</v>
      </c>
      <c r="M68" s="365"/>
      <c r="O68" s="357"/>
      <c r="P68" s="234"/>
      <c r="Q68" s="234"/>
      <c r="R68"/>
      <c r="S68" s="358"/>
      <c r="T68" s="358"/>
      <c r="U68"/>
      <c r="V68" s="234"/>
      <c r="W68" s="234"/>
      <c r="X68"/>
      <c r="Y68" s="358"/>
      <c r="Z68" s="358"/>
    </row>
    <row r="69" spans="1:26" ht="12.75" customHeight="1">
      <c r="A69" s="266"/>
      <c r="B69" s="364"/>
      <c r="C69" s="361" t="s">
        <v>44</v>
      </c>
      <c r="D69" s="361"/>
      <c r="F69" s="235" t="s">
        <v>23</v>
      </c>
      <c r="G69" s="235" t="s">
        <v>159</v>
      </c>
      <c r="I69" s="361" t="s">
        <v>44</v>
      </c>
      <c r="J69" s="361"/>
      <c r="L69" s="235" t="s">
        <v>23</v>
      </c>
      <c r="M69" s="235" t="s">
        <v>159</v>
      </c>
      <c r="O69" s="357"/>
      <c r="P69" s="358"/>
      <c r="Q69" s="358"/>
      <c r="R69"/>
      <c r="S69" s="325"/>
      <c r="T69" s="325"/>
      <c r="U69"/>
      <c r="V69" s="358"/>
      <c r="W69" s="358"/>
      <c r="X69"/>
      <c r="Y69" s="325"/>
      <c r="Z69" s="325"/>
    </row>
    <row r="70" spans="1:26" s="265" customFormat="1" ht="17.149999999999999" customHeight="1">
      <c r="A70" s="360"/>
      <c r="B70" s="236" t="s">
        <v>46</v>
      </c>
      <c r="C70" s="237">
        <v>33742.951000000001</v>
      </c>
      <c r="D70" s="237">
        <v>37181.370000000003</v>
      </c>
      <c r="E70"/>
      <c r="F70" s="238">
        <v>-9.2476931323402067E-2</v>
      </c>
      <c r="G70" s="238">
        <v>1.1269916570781202</v>
      </c>
      <c r="H70"/>
      <c r="I70" s="237">
        <v>123240.849</v>
      </c>
      <c r="J70" s="237">
        <v>136182.519</v>
      </c>
      <c r="K70"/>
      <c r="L70" s="238">
        <v>-9.5031800667455646E-2</v>
      </c>
      <c r="M70" s="238">
        <v>1.6124214468882156</v>
      </c>
      <c r="O70" s="236"/>
      <c r="P70" s="237"/>
      <c r="Q70" s="237"/>
      <c r="R70"/>
      <c r="S70" s="238"/>
      <c r="T70" s="238"/>
      <c r="U70"/>
      <c r="V70" s="237"/>
      <c r="W70" s="237"/>
      <c r="X70"/>
      <c r="Y70" s="238"/>
      <c r="Z70" s="238"/>
    </row>
    <row r="71" spans="1:26" s="62" customFormat="1" ht="17.149999999999999" customHeight="1">
      <c r="A71" s="360"/>
      <c r="B71" s="236" t="s">
        <v>47</v>
      </c>
      <c r="C71" s="237">
        <v>19554.678</v>
      </c>
      <c r="D71" s="237">
        <v>309.411</v>
      </c>
      <c r="E71"/>
      <c r="F71" s="238">
        <v>62.199685854736906</v>
      </c>
      <c r="G71" s="238">
        <v>67.33175796588506</v>
      </c>
      <c r="H71"/>
      <c r="I71" s="237">
        <v>20633.452000000001</v>
      </c>
      <c r="J71" s="237">
        <v>-698.30200000000002</v>
      </c>
      <c r="K71"/>
      <c r="L71" s="238" t="s">
        <v>154</v>
      </c>
      <c r="M71" s="238">
        <v>-27.818864671050683</v>
      </c>
      <c r="O71" s="236"/>
      <c r="P71" s="237"/>
      <c r="Q71" s="237"/>
      <c r="R71"/>
      <c r="S71" s="238"/>
      <c r="T71" s="238"/>
      <c r="U71"/>
      <c r="V71" s="237"/>
      <c r="W71" s="237"/>
      <c r="X71"/>
      <c r="Y71" s="238"/>
      <c r="Z71" s="238"/>
    </row>
    <row r="72" spans="1:26" s="62" customFormat="1" ht="16" customHeight="1">
      <c r="A72" s="186"/>
      <c r="B72" s="236" t="s">
        <v>49</v>
      </c>
      <c r="C72" s="237">
        <v>1353.329</v>
      </c>
      <c r="D72" s="237">
        <v>-698.03899999999999</v>
      </c>
      <c r="E72"/>
      <c r="F72" s="238">
        <v>-2.9387584361332246</v>
      </c>
      <c r="G72" s="238">
        <v>-2.904571545991133</v>
      </c>
      <c r="H72"/>
      <c r="I72" s="237">
        <v>232.86799999999999</v>
      </c>
      <c r="J72" s="237">
        <v>-1928.6220000000001</v>
      </c>
      <c r="K72"/>
      <c r="L72" s="238">
        <v>-1.1207432042152377</v>
      </c>
      <c r="M72" s="238">
        <v>-1.1372887664876909</v>
      </c>
      <c r="O72" s="236"/>
      <c r="P72" s="237"/>
      <c r="Q72" s="237"/>
      <c r="R72"/>
      <c r="S72" s="238"/>
      <c r="T72" s="238"/>
      <c r="U72"/>
      <c r="V72" s="237"/>
      <c r="W72" s="237"/>
      <c r="X72"/>
      <c r="Y72" s="238"/>
      <c r="Z72" s="238"/>
    </row>
    <row r="73" spans="1:26" s="62" customFormat="1" ht="16" customHeight="1">
      <c r="A73" s="186"/>
      <c r="B73" s="254" t="s">
        <v>24</v>
      </c>
      <c r="C73" s="255">
        <v>54650.957999999999</v>
      </c>
      <c r="D73" s="255">
        <v>36792.742000000006</v>
      </c>
      <c r="E73"/>
      <c r="F73" s="256">
        <v>0.48537333803498495</v>
      </c>
      <c r="G73" s="256" t="s">
        <v>155</v>
      </c>
      <c r="H73"/>
      <c r="I73" s="255">
        <v>144107.16899999999</v>
      </c>
      <c r="J73" s="255">
        <v>133555.595</v>
      </c>
      <c r="K73"/>
      <c r="L73" s="256">
        <v>7.9005106450238838E-2</v>
      </c>
      <c r="M73" s="256" t="s">
        <v>155</v>
      </c>
      <c r="O73" s="331"/>
      <c r="P73" s="332"/>
      <c r="Q73" s="332"/>
      <c r="R73"/>
      <c r="S73" s="333"/>
      <c r="T73" s="333"/>
      <c r="U73"/>
      <c r="V73" s="332"/>
      <c r="W73" s="332"/>
      <c r="X73"/>
      <c r="Y73" s="333"/>
      <c r="Z73" s="333"/>
    </row>
    <row r="74" spans="1:26" s="62" customFormat="1" ht="16" customHeight="1">
      <c r="A74" s="186"/>
      <c r="B74" s="236" t="s">
        <v>46</v>
      </c>
      <c r="C74" s="237">
        <v>18261.912</v>
      </c>
      <c r="D74" s="237">
        <v>27915.557000000001</v>
      </c>
      <c r="E74"/>
      <c r="F74" s="238">
        <v>-0.34581595488135886</v>
      </c>
      <c r="G74" s="238">
        <v>0.52539989489329497</v>
      </c>
      <c r="H74"/>
      <c r="I74" s="237">
        <v>78106.31</v>
      </c>
      <c r="J74" s="237">
        <v>97286.18</v>
      </c>
      <c r="K74"/>
      <c r="L74" s="238">
        <v>-0.19714896812681926</v>
      </c>
      <c r="M74" s="238">
        <v>1.2437507929179565</v>
      </c>
      <c r="O74" s="236"/>
      <c r="P74" s="237"/>
      <c r="Q74" s="237"/>
      <c r="R74"/>
      <c r="S74" s="238"/>
      <c r="T74" s="238"/>
      <c r="U74"/>
      <c r="V74" s="237"/>
      <c r="W74" s="237"/>
      <c r="X74"/>
      <c r="Y74" s="238"/>
      <c r="Z74" s="238"/>
    </row>
    <row r="75" spans="1:26" s="62" customFormat="1" ht="16" customHeight="1">
      <c r="A75" s="186"/>
      <c r="B75" s="236" t="s">
        <v>47</v>
      </c>
      <c r="C75" s="237">
        <v>19554.678</v>
      </c>
      <c r="D75" s="237">
        <v>309.411</v>
      </c>
      <c r="E75"/>
      <c r="F75" s="238">
        <v>62.199685854736906</v>
      </c>
      <c r="G75" s="238">
        <v>67.33175796588506</v>
      </c>
      <c r="H75"/>
      <c r="I75" s="237">
        <v>20633.452000000001</v>
      </c>
      <c r="J75" s="237">
        <v>-698.30200000000002</v>
      </c>
      <c r="K75"/>
      <c r="L75" s="238" t="s">
        <v>154</v>
      </c>
      <c r="M75" s="238" t="s">
        <v>154</v>
      </c>
      <c r="O75" s="236"/>
      <c r="P75" s="237"/>
      <c r="Q75" s="237"/>
      <c r="R75"/>
      <c r="S75" s="238"/>
      <c r="T75" s="238"/>
      <c r="U75"/>
      <c r="V75" s="237"/>
      <c r="W75" s="237"/>
      <c r="X75"/>
      <c r="Y75" s="238"/>
      <c r="Z75" s="238"/>
    </row>
    <row r="76" spans="1:26" s="62" customFormat="1" ht="16" customHeight="1">
      <c r="A76" s="262"/>
      <c r="B76" s="236" t="s">
        <v>49</v>
      </c>
      <c r="C76" s="237">
        <v>1353.329</v>
      </c>
      <c r="D76" s="237">
        <v>-698.03899999999999</v>
      </c>
      <c r="E76"/>
      <c r="F76" s="238">
        <v>-2.9387584361332246</v>
      </c>
      <c r="G76" s="238">
        <v>-2.904571545991133</v>
      </c>
      <c r="H76"/>
      <c r="I76" s="237">
        <v>232.87200000000001</v>
      </c>
      <c r="J76" s="237">
        <v>-1928.6179999999999</v>
      </c>
      <c r="K76"/>
      <c r="L76" s="238">
        <v>-1.1207455286635302</v>
      </c>
      <c r="M76" s="238">
        <v>-1.1372907151484197</v>
      </c>
      <c r="O76" s="236"/>
      <c r="P76" s="237"/>
      <c r="Q76" s="237"/>
      <c r="R76"/>
      <c r="S76" s="238"/>
      <c r="T76" s="238"/>
      <c r="U76"/>
      <c r="V76" s="237"/>
      <c r="W76" s="237"/>
      <c r="X76"/>
      <c r="Y76" s="238"/>
      <c r="Z76" s="238"/>
    </row>
    <row r="77" spans="1:26" s="62" customFormat="1" ht="16" customHeight="1">
      <c r="A77" s="186"/>
      <c r="B77" s="248" t="s">
        <v>50</v>
      </c>
      <c r="C77" s="249">
        <v>39169.918999999994</v>
      </c>
      <c r="D77" s="249">
        <v>27526.929</v>
      </c>
      <c r="E77"/>
      <c r="F77" s="250">
        <v>0.42296726961441999</v>
      </c>
      <c r="G77" s="250" t="s">
        <v>155</v>
      </c>
      <c r="H77"/>
      <c r="I77" s="249">
        <v>98972.634000000005</v>
      </c>
      <c r="J77" s="249">
        <v>94659.26</v>
      </c>
      <c r="K77"/>
      <c r="L77" s="250">
        <v>4.5567375024905266E-2</v>
      </c>
      <c r="M77" s="250" t="s">
        <v>155</v>
      </c>
      <c r="O77" s="334"/>
      <c r="P77" s="335"/>
      <c r="Q77" s="335"/>
      <c r="R77"/>
      <c r="S77" s="336"/>
      <c r="T77" s="336"/>
      <c r="U77"/>
      <c r="V77" s="335"/>
      <c r="W77" s="335"/>
      <c r="X77"/>
      <c r="Y77" s="336"/>
      <c r="Z77" s="336"/>
    </row>
    <row r="78" spans="1:26" s="62" customFormat="1" ht="16" customHeight="1">
      <c r="A78" s="186"/>
      <c r="B78" s="248" t="s">
        <v>112</v>
      </c>
      <c r="C78" s="249">
        <v>-7186.7500000000009</v>
      </c>
      <c r="D78" s="249">
        <v>-5590.2809999999999</v>
      </c>
      <c r="E78"/>
      <c r="F78" s="250">
        <v>0.28557938321884024</v>
      </c>
      <c r="G78" s="250" t="s">
        <v>155</v>
      </c>
      <c r="H78"/>
      <c r="I78" s="249">
        <v>-22555.397000000001</v>
      </c>
      <c r="J78" s="249">
        <v>-20326.408000000003</v>
      </c>
      <c r="K78"/>
      <c r="L78" s="250">
        <v>0.1096597588713164</v>
      </c>
      <c r="M78" s="250" t="s">
        <v>155</v>
      </c>
      <c r="O78" s="334"/>
      <c r="P78" s="335"/>
      <c r="Q78" s="335"/>
      <c r="R78"/>
      <c r="S78" s="336"/>
      <c r="T78" s="336"/>
      <c r="U78"/>
      <c r="V78" s="335"/>
      <c r="W78" s="335"/>
      <c r="X78"/>
      <c r="Y78" s="336"/>
      <c r="Z78" s="336"/>
    </row>
    <row r="79" spans="1:26" s="62" customFormat="1" ht="16" customHeight="1">
      <c r="A79" s="186"/>
      <c r="B79" s="248" t="s">
        <v>114</v>
      </c>
      <c r="C79" s="249">
        <v>31983.169000000002</v>
      </c>
      <c r="D79" s="249">
        <v>21936.652999999998</v>
      </c>
      <c r="E79"/>
      <c r="F79" s="250">
        <v>0.45797852571219511</v>
      </c>
      <c r="G79" s="250" t="s">
        <v>155</v>
      </c>
      <c r="H79"/>
      <c r="I79" s="249">
        <v>76417.171000000002</v>
      </c>
      <c r="J79" s="249">
        <v>74332.850999999995</v>
      </c>
      <c r="K79"/>
      <c r="L79" s="250">
        <v>2.8040361320192053E-2</v>
      </c>
      <c r="M79" s="250" t="s">
        <v>155</v>
      </c>
      <c r="O79" s="334"/>
      <c r="P79" s="335"/>
      <c r="Q79" s="335"/>
      <c r="R79"/>
      <c r="S79" s="336"/>
      <c r="T79" s="336"/>
      <c r="U79"/>
      <c r="V79" s="335"/>
      <c r="W79" s="335"/>
      <c r="X79"/>
      <c r="Y79" s="336"/>
      <c r="Z79" s="336"/>
    </row>
    <row r="80" spans="1:26" s="62" customFormat="1" ht="16" customHeight="1">
      <c r="A80" s="186"/>
      <c r="B80" s="248" t="s">
        <v>116</v>
      </c>
      <c r="C80" s="249">
        <v>-5106.4759999999997</v>
      </c>
      <c r="D80" s="249">
        <v>3369.7370000000001</v>
      </c>
      <c r="E80"/>
      <c r="F80" s="250" t="s">
        <v>154</v>
      </c>
      <c r="G80" s="250" t="s">
        <v>155</v>
      </c>
      <c r="H80"/>
      <c r="I80" s="249">
        <v>-1409.8920000000001</v>
      </c>
      <c r="J80" s="249">
        <v>-7561.4290000000001</v>
      </c>
      <c r="K80"/>
      <c r="L80" s="250" t="s">
        <v>154</v>
      </c>
      <c r="M80" s="250" t="s">
        <v>155</v>
      </c>
      <c r="O80" s="334"/>
      <c r="P80" s="335"/>
      <c r="Q80" s="335"/>
      <c r="R80"/>
      <c r="S80" s="336"/>
      <c r="T80" s="336"/>
      <c r="U80"/>
      <c r="V80" s="335"/>
      <c r="W80" s="335"/>
      <c r="X80"/>
      <c r="Y80" s="336"/>
      <c r="Z80" s="336"/>
    </row>
    <row r="81" spans="1:26" s="62" customFormat="1" ht="16" customHeight="1">
      <c r="A81" s="186"/>
      <c r="B81" s="251" t="s">
        <v>55</v>
      </c>
      <c r="C81" s="252">
        <v>463.505</v>
      </c>
      <c r="D81" s="252">
        <v>69.194999999999993</v>
      </c>
      <c r="E81"/>
      <c r="F81" s="253">
        <v>5.6985331310065765</v>
      </c>
      <c r="G81" s="253" t="s">
        <v>155</v>
      </c>
      <c r="H81"/>
      <c r="I81" s="252">
        <v>1128.375</v>
      </c>
      <c r="J81" s="252">
        <v>163.458</v>
      </c>
      <c r="K81"/>
      <c r="L81" s="253">
        <v>5.9031494328818415</v>
      </c>
      <c r="M81" s="253" t="s">
        <v>155</v>
      </c>
      <c r="O81" s="334"/>
      <c r="P81" s="335"/>
      <c r="Q81" s="335"/>
      <c r="R81"/>
      <c r="S81" s="336"/>
      <c r="T81" s="336"/>
      <c r="U81"/>
      <c r="V81" s="335"/>
      <c r="W81" s="335"/>
      <c r="X81"/>
      <c r="Y81" s="336"/>
      <c r="Z81" s="336"/>
    </row>
    <row r="82" spans="1:26" s="62" customFormat="1" ht="16" customHeight="1">
      <c r="A82" s="262"/>
      <c r="B82" s="245" t="s">
        <v>37</v>
      </c>
      <c r="C82" s="246">
        <v>27340.197999999997</v>
      </c>
      <c r="D82" s="246">
        <v>25375.584999999999</v>
      </c>
      <c r="E82"/>
      <c r="F82" s="247">
        <v>7.7421387526632302E-2</v>
      </c>
      <c r="G82" s="247" t="s">
        <v>155</v>
      </c>
      <c r="H82"/>
      <c r="I82" s="246">
        <v>76135.65400000001</v>
      </c>
      <c r="J82" s="246">
        <v>66934.880000000005</v>
      </c>
      <c r="K82"/>
      <c r="L82" s="247">
        <v>0.13745858661433319</v>
      </c>
      <c r="M82" s="247" t="s">
        <v>155</v>
      </c>
      <c r="O82" s="337"/>
      <c r="P82" s="327"/>
      <c r="Q82" s="327"/>
      <c r="R82"/>
      <c r="S82" s="328"/>
      <c r="T82" s="328"/>
      <c r="U82"/>
      <c r="V82" s="327"/>
      <c r="W82" s="327"/>
      <c r="X82"/>
      <c r="Y82" s="328"/>
      <c r="Z82" s="328"/>
    </row>
    <row r="83" spans="1:26" s="62" customFormat="1" ht="16" customHeight="1">
      <c r="A83" s="262"/>
      <c r="B83" s="245" t="s">
        <v>115</v>
      </c>
      <c r="C83" s="247">
        <v>0.50026932739221142</v>
      </c>
      <c r="D83" s="247">
        <v>0.68968996657003701</v>
      </c>
      <c r="E83"/>
      <c r="F83" s="362" t="s">
        <v>208</v>
      </c>
      <c r="G83" s="362"/>
      <c r="H83"/>
      <c r="I83" s="247">
        <v>0.52832662336181213</v>
      </c>
      <c r="J83" s="247">
        <v>0.50117615813848915</v>
      </c>
      <c r="K83"/>
      <c r="L83" s="362" t="s">
        <v>209</v>
      </c>
      <c r="M83" s="362"/>
      <c r="O83" s="337"/>
      <c r="P83" s="328"/>
      <c r="Q83" s="328"/>
      <c r="R83"/>
      <c r="S83" s="356"/>
      <c r="T83" s="356"/>
      <c r="U83"/>
      <c r="V83" s="328"/>
      <c r="W83" s="328"/>
      <c r="X83"/>
      <c r="Y83" s="356"/>
      <c r="Z83" s="356"/>
    </row>
    <row r="84" spans="1:26" s="62" customFormat="1" ht="16" customHeight="1">
      <c r="A84" s="262"/>
      <c r="B84" s="51"/>
      <c r="C84" s="51"/>
      <c r="D84" s="51"/>
      <c r="E84"/>
      <c r="F84" s="51"/>
      <c r="G84" s="51"/>
      <c r="H84"/>
      <c r="K84"/>
    </row>
    <row r="85" spans="1:26" s="62" customFormat="1" ht="16" customHeight="1">
      <c r="A85" s="186"/>
      <c r="B85" s="51"/>
      <c r="C85" s="51"/>
      <c r="D85" s="51"/>
      <c r="E85"/>
      <c r="F85" s="51"/>
      <c r="G85" s="51"/>
      <c r="H85"/>
      <c r="K85"/>
    </row>
    <row r="86" spans="1:26" s="62" customFormat="1" ht="16" customHeight="1">
      <c r="A86" s="186"/>
      <c r="B86" s="51"/>
      <c r="C86" s="51"/>
      <c r="D86" s="51"/>
      <c r="E86"/>
      <c r="F86" s="51"/>
      <c r="G86" s="51"/>
      <c r="H86"/>
      <c r="K86"/>
    </row>
    <row r="87" spans="1:26" s="62" customFormat="1" ht="16" customHeight="1">
      <c r="A87" s="262"/>
      <c r="B87" s="51"/>
      <c r="C87" s="51"/>
      <c r="D87" s="51"/>
      <c r="E87"/>
      <c r="F87" s="51"/>
      <c r="G87" s="51"/>
      <c r="H87"/>
      <c r="K87"/>
    </row>
    <row r="88" spans="1:26" s="62" customFormat="1" ht="16" customHeight="1">
      <c r="A88" s="186"/>
      <c r="B88" s="51"/>
      <c r="C88" s="51"/>
      <c r="D88" s="51"/>
      <c r="E88"/>
      <c r="F88" s="51"/>
      <c r="G88" s="51"/>
      <c r="H88"/>
      <c r="K88"/>
    </row>
    <row r="89" spans="1:26">
      <c r="C89" s="269"/>
      <c r="D89" s="269"/>
    </row>
    <row r="90" spans="1:26" ht="12.75" customHeight="1"/>
    <row r="91" spans="1:26" ht="12.75" customHeight="1"/>
  </sheetData>
  <mergeCells count="75">
    <mergeCell ref="L68:M68"/>
    <mergeCell ref="C69:D69"/>
    <mergeCell ref="I69:J69"/>
    <mergeCell ref="F83:G83"/>
    <mergeCell ref="L83:M83"/>
    <mergeCell ref="I52:J52"/>
    <mergeCell ref="B40:B41"/>
    <mergeCell ref="F40:G40"/>
    <mergeCell ref="L40:M40"/>
    <mergeCell ref="C41:D41"/>
    <mergeCell ref="I41:J41"/>
    <mergeCell ref="F49:G49"/>
    <mergeCell ref="L49:M49"/>
    <mergeCell ref="L66:M66"/>
    <mergeCell ref="B68:B69"/>
    <mergeCell ref="L38:M38"/>
    <mergeCell ref="L4:M4"/>
    <mergeCell ref="I5:J5"/>
    <mergeCell ref="L23:M23"/>
    <mergeCell ref="B25:B26"/>
    <mergeCell ref="F25:G25"/>
    <mergeCell ref="L25:M25"/>
    <mergeCell ref="C26:D26"/>
    <mergeCell ref="I26:J26"/>
    <mergeCell ref="F38:G38"/>
    <mergeCell ref="B51:B52"/>
    <mergeCell ref="F51:G51"/>
    <mergeCell ref="L51:M51"/>
    <mergeCell ref="C52:D52"/>
    <mergeCell ref="A53:A54"/>
    <mergeCell ref="F66:G66"/>
    <mergeCell ref="F68:G68"/>
    <mergeCell ref="A42:A43"/>
    <mergeCell ref="A70:A71"/>
    <mergeCell ref="A4:A5"/>
    <mergeCell ref="F4:G4"/>
    <mergeCell ref="A26:A27"/>
    <mergeCell ref="C5:D5"/>
    <mergeCell ref="F23:G23"/>
    <mergeCell ref="B4:B5"/>
    <mergeCell ref="O4:O5"/>
    <mergeCell ref="S4:T4"/>
    <mergeCell ref="Y4:Z4"/>
    <mergeCell ref="P5:Q5"/>
    <mergeCell ref="V5:W5"/>
    <mergeCell ref="S23:T23"/>
    <mergeCell ref="Y23:Z23"/>
    <mergeCell ref="O25:O26"/>
    <mergeCell ref="S25:T25"/>
    <mergeCell ref="Y25:Z25"/>
    <mergeCell ref="P26:Q26"/>
    <mergeCell ref="V26:W26"/>
    <mergeCell ref="S38:T38"/>
    <mergeCell ref="Y38:Z38"/>
    <mergeCell ref="O40:O41"/>
    <mergeCell ref="S40:T40"/>
    <mergeCell ref="Y40:Z40"/>
    <mergeCell ref="P41:Q41"/>
    <mergeCell ref="V41:W41"/>
    <mergeCell ref="S49:T49"/>
    <mergeCell ref="Y49:Z49"/>
    <mergeCell ref="O51:O52"/>
    <mergeCell ref="S51:T51"/>
    <mergeCell ref="Y51:Z51"/>
    <mergeCell ref="P52:Q52"/>
    <mergeCell ref="V52:W52"/>
    <mergeCell ref="S83:T83"/>
    <mergeCell ref="Y83:Z83"/>
    <mergeCell ref="S66:T66"/>
    <mergeCell ref="Y66:Z66"/>
    <mergeCell ref="O68:O69"/>
    <mergeCell ref="S68:T68"/>
    <mergeCell ref="Y68:Z68"/>
    <mergeCell ref="P69:Q69"/>
    <mergeCell ref="V69:W69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AA50"/>
  <sheetViews>
    <sheetView showGridLines="0" zoomScaleNormal="100" workbookViewId="0">
      <selection activeCell="Q52" sqref="Q52"/>
    </sheetView>
  </sheetViews>
  <sheetFormatPr baseColWidth="10" defaultColWidth="11.453125" defaultRowHeight="16.5"/>
  <cols>
    <col min="1" max="1" width="3.81640625" style="51" customWidth="1"/>
    <col min="2" max="2" width="33.54296875" style="51" customWidth="1"/>
    <col min="3" max="3" width="15.26953125" style="51" customWidth="1"/>
    <col min="4" max="4" width="8.7265625" style="51" customWidth="1"/>
    <col min="5" max="5" width="15.26953125" style="51" customWidth="1"/>
    <col min="6" max="6" width="9.6328125" style="51" bestFit="1" customWidth="1"/>
    <col min="7" max="7" width="1.453125" customWidth="1"/>
    <col min="8" max="8" width="8.7265625" style="51" customWidth="1"/>
    <col min="9" max="9" width="9.81640625" style="51" bestFit="1" customWidth="1"/>
    <col min="10" max="10" width="8.7265625" style="51" customWidth="1"/>
    <col min="11" max="11" width="29" style="51" customWidth="1"/>
    <col min="12" max="12" width="14.1796875" style="51" bestFit="1" customWidth="1"/>
    <col min="13" max="13" width="11.54296875" style="51" bestFit="1" customWidth="1"/>
    <col min="14" max="14" width="14.1796875" style="51" bestFit="1" customWidth="1"/>
    <col min="15" max="15" width="11.54296875" style="51" bestFit="1" customWidth="1"/>
    <col min="16" max="16" width="1.453125" customWidth="1"/>
    <col min="17" max="17" width="8.54296875" style="51" bestFit="1" customWidth="1"/>
    <col min="18" max="18" width="11.1796875" style="51" customWidth="1"/>
    <col min="19" max="19" width="13.1796875" style="51" bestFit="1" customWidth="1"/>
    <col min="20" max="20" width="11.54296875" style="51" bestFit="1" customWidth="1"/>
    <col min="21" max="21" width="12" style="51" bestFit="1" customWidth="1"/>
    <col min="22" max="22" width="11.54296875" style="51" bestFit="1" customWidth="1"/>
    <col min="23" max="23" width="1.453125" style="51" customWidth="1"/>
    <col min="24" max="24" width="11.54296875" style="51" bestFit="1" customWidth="1"/>
    <col min="25" max="25" width="3" style="51" customWidth="1"/>
    <col min="26" max="16384" width="11.453125" style="51"/>
  </cols>
  <sheetData>
    <row r="4" spans="2:27" ht="15" customHeight="1">
      <c r="C4" s="368" t="s">
        <v>186</v>
      </c>
      <c r="D4" s="368"/>
      <c r="E4" s="369" t="s">
        <v>187</v>
      </c>
      <c r="F4" s="369"/>
      <c r="H4" s="369" t="s">
        <v>172</v>
      </c>
      <c r="I4" s="369"/>
      <c r="L4" s="368" t="s">
        <v>188</v>
      </c>
      <c r="M4" s="368"/>
      <c r="N4" s="369" t="s">
        <v>189</v>
      </c>
      <c r="O4" s="369"/>
      <c r="Q4" s="369" t="s">
        <v>172</v>
      </c>
      <c r="R4" s="369"/>
      <c r="U4" s="366"/>
      <c r="V4" s="366"/>
      <c r="W4" s="367"/>
      <c r="X4" s="367"/>
      <c r="Y4"/>
      <c r="Z4" s="367"/>
      <c r="AA4" s="367"/>
    </row>
    <row r="5" spans="2:27" ht="33" customHeight="1">
      <c r="B5" s="287" t="s">
        <v>160</v>
      </c>
      <c r="C5" s="286" t="s">
        <v>146</v>
      </c>
      <c r="D5" s="286" t="s">
        <v>2</v>
      </c>
      <c r="E5" s="286" t="s">
        <v>146</v>
      </c>
      <c r="F5" s="286" t="s">
        <v>2</v>
      </c>
      <c r="H5" s="286" t="s">
        <v>23</v>
      </c>
      <c r="I5" s="286" t="s">
        <v>43</v>
      </c>
      <c r="K5" s="287" t="s">
        <v>160</v>
      </c>
      <c r="L5" s="286" t="str">
        <f>+C5</f>
        <v>CLP</v>
      </c>
      <c r="M5" s="286" t="str">
        <f t="shared" ref="M5:N5" si="0">+D5</f>
        <v>%</v>
      </c>
      <c r="N5" s="286" t="str">
        <f t="shared" si="0"/>
        <v>CLP</v>
      </c>
      <c r="O5" s="286" t="str">
        <f>+F5</f>
        <v>%</v>
      </c>
      <c r="Q5" s="286" t="str">
        <f>+H5</f>
        <v>∆ %</v>
      </c>
      <c r="R5" s="286" t="str">
        <f>+I5</f>
        <v>ML ∆ %</v>
      </c>
      <c r="T5" s="324"/>
      <c r="U5" s="339"/>
      <c r="V5" s="339"/>
      <c r="W5" s="339"/>
      <c r="X5" s="339"/>
      <c r="Y5"/>
      <c r="Z5" s="339"/>
      <c r="AA5" s="339"/>
    </row>
    <row r="6" spans="2:27" ht="17.149999999999999" customHeight="1">
      <c r="B6" s="271" t="s">
        <v>147</v>
      </c>
      <c r="C6" s="272">
        <v>1331354.0149999999</v>
      </c>
      <c r="D6" s="273">
        <v>0.29592892392782288</v>
      </c>
      <c r="E6" s="272">
        <v>1289889.067</v>
      </c>
      <c r="F6" s="273">
        <v>0.29151778741501899</v>
      </c>
      <c r="H6" s="273">
        <v>3.214613493580365E-2</v>
      </c>
      <c r="I6" s="273">
        <v>3.214613493580365E-2</v>
      </c>
      <c r="K6" s="271" t="s">
        <v>147</v>
      </c>
      <c r="L6" s="272">
        <v>4982595.7249999996</v>
      </c>
      <c r="M6" s="273">
        <v>0.31023899635750307</v>
      </c>
      <c r="N6" s="272">
        <v>4825907.6469999999</v>
      </c>
      <c r="O6" s="273">
        <v>0.31686060230955315</v>
      </c>
      <c r="Q6" s="273">
        <v>3.2468105372344569E-2</v>
      </c>
      <c r="R6" s="273">
        <v>3.2468105372344569E-2</v>
      </c>
      <c r="T6" s="271"/>
      <c r="U6" s="340"/>
      <c r="V6" s="273"/>
      <c r="W6" s="340"/>
      <c r="X6" s="273"/>
      <c r="Y6"/>
      <c r="Z6" s="273"/>
      <c r="AA6" s="273"/>
    </row>
    <row r="7" spans="2:27" ht="17.149999999999999" customHeight="1">
      <c r="B7" s="271" t="s">
        <v>53</v>
      </c>
      <c r="C7" s="272">
        <v>71427.228000000003</v>
      </c>
      <c r="D7" s="273">
        <v>1.5876605683415663E-2</v>
      </c>
      <c r="E7" s="272">
        <v>59413.724000000002</v>
      </c>
      <c r="F7" s="273">
        <v>1.342763327923192E-2</v>
      </c>
      <c r="H7" s="273">
        <v>0.20220082484646151</v>
      </c>
      <c r="I7" s="273">
        <v>0.20220082484646151</v>
      </c>
      <c r="K7" s="271" t="s">
        <v>53</v>
      </c>
      <c r="L7" s="272">
        <v>249290.24799999999</v>
      </c>
      <c r="M7" s="273">
        <v>1.5521940893816553E-2</v>
      </c>
      <c r="N7" s="272">
        <v>216384.55900000001</v>
      </c>
      <c r="O7" s="273">
        <v>1.4207429298372366E-2</v>
      </c>
      <c r="Q7" s="273">
        <v>0.15207041182638159</v>
      </c>
      <c r="R7" s="273">
        <v>0.15207041182638159</v>
      </c>
      <c r="T7" s="271"/>
      <c r="U7" s="340"/>
      <c r="V7" s="273"/>
      <c r="W7" s="340"/>
      <c r="X7" s="273"/>
      <c r="Y7"/>
      <c r="Z7" s="273"/>
      <c r="AA7" s="273"/>
    </row>
    <row r="8" spans="2:27" ht="17.149999999999999" customHeight="1">
      <c r="B8" s="271" t="s">
        <v>51</v>
      </c>
      <c r="C8" s="272">
        <v>210473.84</v>
      </c>
      <c r="D8" s="273">
        <v>4.6783422203565267E-2</v>
      </c>
      <c r="E8" s="272">
        <v>197839.29800000001</v>
      </c>
      <c r="F8" s="273">
        <v>4.4712119741302216E-2</v>
      </c>
      <c r="H8" s="273">
        <v>6.3862650786397301E-2</v>
      </c>
      <c r="I8" s="273">
        <v>6.3862650786397301E-2</v>
      </c>
      <c r="K8" s="271" t="s">
        <v>51</v>
      </c>
      <c r="L8" s="272">
        <v>771727.11199999996</v>
      </c>
      <c r="M8" s="273">
        <v>4.8051228296021216E-2</v>
      </c>
      <c r="N8" s="272">
        <v>756912.80200000003</v>
      </c>
      <c r="O8" s="273">
        <v>4.9697562382202701E-2</v>
      </c>
      <c r="Q8" s="273">
        <v>1.9572016698430561E-2</v>
      </c>
      <c r="R8" s="273">
        <v>1.9572016698430561E-2</v>
      </c>
      <c r="T8" s="271"/>
      <c r="U8" s="340"/>
      <c r="V8" s="273"/>
      <c r="W8" s="340"/>
      <c r="X8" s="273"/>
      <c r="Y8"/>
      <c r="Z8" s="273"/>
      <c r="AA8" s="273"/>
    </row>
    <row r="9" spans="2:27" ht="17.149999999999999" customHeight="1">
      <c r="B9" s="271" t="s">
        <v>52</v>
      </c>
      <c r="C9" s="272">
        <v>399235.03499999997</v>
      </c>
      <c r="D9" s="273">
        <v>8.8740630193567788E-2</v>
      </c>
      <c r="E9" s="272">
        <v>364820.46600000001</v>
      </c>
      <c r="F9" s="273">
        <v>8.2450233723886712E-2</v>
      </c>
      <c r="H9" s="273">
        <v>9.4332890304460015E-2</v>
      </c>
      <c r="I9" s="273">
        <v>9.4332890304460015E-2</v>
      </c>
      <c r="K9" s="271" t="s">
        <v>52</v>
      </c>
      <c r="L9" s="272">
        <v>1173545.423</v>
      </c>
      <c r="M9" s="273">
        <v>7.3070257814557366E-2</v>
      </c>
      <c r="N9" s="272">
        <v>1084189.692</v>
      </c>
      <c r="O9" s="273">
        <v>7.1185986959051512E-2</v>
      </c>
      <c r="Q9" s="273">
        <v>8.2417063784443245E-2</v>
      </c>
      <c r="R9" s="273">
        <v>8.2417063784443245E-2</v>
      </c>
      <c r="T9" s="271"/>
      <c r="U9" s="340"/>
      <c r="V9" s="273"/>
      <c r="W9" s="340"/>
      <c r="X9" s="273"/>
      <c r="Y9"/>
      <c r="Z9" s="273"/>
      <c r="AA9" s="273"/>
    </row>
    <row r="10" spans="2:27" ht="17.149999999999999" customHeight="1">
      <c r="B10" s="271" t="s">
        <v>15</v>
      </c>
      <c r="C10" s="272">
        <v>5195.1719999999996</v>
      </c>
      <c r="D10" s="273">
        <v>1.1547654810504743E-3</v>
      </c>
      <c r="E10" s="272">
        <v>2914.739</v>
      </c>
      <c r="F10" s="273">
        <v>6.5873747278785569E-4</v>
      </c>
      <c r="H10" s="273">
        <v>0.78237982886289292</v>
      </c>
      <c r="I10" s="273">
        <v>0.78237982886289292</v>
      </c>
      <c r="K10" s="271" t="s">
        <v>15</v>
      </c>
      <c r="L10" s="272">
        <v>16270.366</v>
      </c>
      <c r="M10" s="273">
        <v>1.0130667420763385E-3</v>
      </c>
      <c r="N10" s="272">
        <v>14378.871999999999</v>
      </c>
      <c r="O10" s="273">
        <v>9.4409142812425001E-4</v>
      </c>
      <c r="Q10" s="273">
        <v>0.13154675832707885</v>
      </c>
      <c r="R10" s="273">
        <v>0.13154675832707885</v>
      </c>
      <c r="T10" s="271"/>
      <c r="U10" s="340"/>
      <c r="V10" s="273"/>
      <c r="W10" s="340"/>
      <c r="X10" s="273"/>
      <c r="Y10"/>
      <c r="Z10" s="273"/>
      <c r="AA10" s="273"/>
    </row>
    <row r="11" spans="2:27" ht="17.149999999999999" customHeight="1">
      <c r="B11" s="288" t="s">
        <v>45</v>
      </c>
      <c r="C11" s="289">
        <v>2017685.2899999998</v>
      </c>
      <c r="D11" s="290">
        <v>0.44848434748942206</v>
      </c>
      <c r="E11" s="289">
        <v>1914877.294</v>
      </c>
      <c r="F11" s="290">
        <v>0.43276651163222768</v>
      </c>
      <c r="H11" s="290">
        <v>5.368907779215637E-2</v>
      </c>
      <c r="I11" s="290">
        <v>5.368907779215637E-2</v>
      </c>
      <c r="K11" s="288" t="s">
        <v>45</v>
      </c>
      <c r="L11" s="289">
        <v>7193428.8739999998</v>
      </c>
      <c r="M11" s="290">
        <v>0.44789549010397456</v>
      </c>
      <c r="N11" s="289">
        <v>6897773.5720000006</v>
      </c>
      <c r="O11" s="290">
        <v>0.45289567237730399</v>
      </c>
      <c r="Q11" s="290">
        <v>4.286242494246939E-2</v>
      </c>
      <c r="R11" s="290">
        <v>4.286242494246939E-2</v>
      </c>
      <c r="T11" s="337"/>
      <c r="U11" s="341"/>
      <c r="V11" s="328"/>
      <c r="W11" s="341"/>
      <c r="X11" s="328"/>
      <c r="Y11"/>
      <c r="Z11" s="328"/>
      <c r="AA11" s="328"/>
    </row>
    <row r="12" spans="2:27" ht="17.149999999999999" customHeight="1">
      <c r="B12" s="271" t="s">
        <v>147</v>
      </c>
      <c r="C12" s="274">
        <v>550787.26</v>
      </c>
      <c r="D12" s="275">
        <v>0.12242715260445136</v>
      </c>
      <c r="E12" s="274">
        <v>599400.924</v>
      </c>
      <c r="F12" s="275">
        <v>0.13546593704014856</v>
      </c>
      <c r="H12" s="275">
        <v>-8.110375218574073E-2</v>
      </c>
      <c r="I12" s="275">
        <v>1.1035185068767688</v>
      </c>
      <c r="K12" s="271" t="s">
        <v>147</v>
      </c>
      <c r="L12" s="274">
        <v>1917975.2919999999</v>
      </c>
      <c r="M12" s="275">
        <v>0.11942183602073574</v>
      </c>
      <c r="N12" s="274">
        <v>1903320.1510000001</v>
      </c>
      <c r="O12" s="275">
        <v>0.12496865119428376</v>
      </c>
      <c r="Q12" s="275">
        <v>7.6997771458995334E-3</v>
      </c>
      <c r="R12" s="275">
        <v>1.8308424328485828</v>
      </c>
      <c r="T12" s="271"/>
      <c r="U12" s="342"/>
      <c r="V12" s="273"/>
      <c r="W12" s="342"/>
      <c r="X12" s="273"/>
      <c r="Y12"/>
      <c r="Z12" s="273"/>
      <c r="AA12" s="273"/>
    </row>
    <row r="13" spans="2:27" ht="17.149999999999999" customHeight="1">
      <c r="B13" s="271" t="s">
        <v>53</v>
      </c>
      <c r="C13" s="274">
        <v>28700.238000000001</v>
      </c>
      <c r="D13" s="275">
        <v>6.3793930480709991E-3</v>
      </c>
      <c r="E13" s="274">
        <v>27177.991999999998</v>
      </c>
      <c r="F13" s="275">
        <v>6.1422864158775653E-3</v>
      </c>
      <c r="H13" s="275">
        <v>5.6010245348515841E-2</v>
      </c>
      <c r="I13" s="275">
        <v>1.4084919033053471</v>
      </c>
      <c r="K13" s="271" t="s">
        <v>53</v>
      </c>
      <c r="L13" s="274">
        <v>82736.361000000004</v>
      </c>
      <c r="M13" s="275">
        <v>5.1515408866353611E-3</v>
      </c>
      <c r="N13" s="274">
        <v>88315.205000000002</v>
      </c>
      <c r="O13" s="275">
        <v>5.7986209219705069E-3</v>
      </c>
      <c r="Q13" s="275">
        <v>-6.316968861703931E-2</v>
      </c>
      <c r="R13" s="275">
        <v>1.6654997515738867</v>
      </c>
      <c r="T13" s="271"/>
      <c r="U13" s="342"/>
      <c r="V13" s="273"/>
      <c r="W13" s="342"/>
      <c r="X13" s="273"/>
      <c r="Y13"/>
      <c r="Z13" s="273"/>
      <c r="AA13" s="273"/>
    </row>
    <row r="14" spans="2:27" ht="17.149999999999999" customHeight="1">
      <c r="B14" s="271" t="s">
        <v>51</v>
      </c>
      <c r="C14" s="274">
        <v>221065.068</v>
      </c>
      <c r="D14" s="275">
        <v>4.9137604990263241E-2</v>
      </c>
      <c r="E14" s="274">
        <v>269545.76699999999</v>
      </c>
      <c r="F14" s="275">
        <v>6.0917940630102446E-2</v>
      </c>
      <c r="H14" s="275">
        <v>-0.17986073214794729</v>
      </c>
      <c r="I14" s="275">
        <v>0.92224208412040132</v>
      </c>
      <c r="K14" s="271" t="s">
        <v>51</v>
      </c>
      <c r="L14" s="274">
        <v>712123.07499999995</v>
      </c>
      <c r="M14" s="275">
        <v>4.434001076236601E-2</v>
      </c>
      <c r="N14" s="274">
        <v>815705.43900000001</v>
      </c>
      <c r="O14" s="275">
        <v>5.3557783450205856E-2</v>
      </c>
      <c r="Q14" s="275">
        <v>-0.12698501082325142</v>
      </c>
      <c r="R14" s="275">
        <v>1.4783039635995077</v>
      </c>
      <c r="T14" s="271"/>
      <c r="U14" s="342"/>
      <c r="V14" s="273"/>
      <c r="W14" s="342"/>
      <c r="X14" s="273"/>
      <c r="Y14"/>
      <c r="Z14" s="273"/>
      <c r="AA14" s="273"/>
    </row>
    <row r="15" spans="2:27" ht="17.149999999999999" customHeight="1">
      <c r="B15" s="271" t="s">
        <v>54</v>
      </c>
      <c r="C15" s="274">
        <v>33742.951000000001</v>
      </c>
      <c r="D15" s="275">
        <v>7.5002704517920845E-3</v>
      </c>
      <c r="E15" s="274">
        <v>37181.370000000003</v>
      </c>
      <c r="F15" s="275">
        <v>8.4030720104236421E-3</v>
      </c>
      <c r="H15" s="275">
        <v>-9.2476931323402067E-2</v>
      </c>
      <c r="I15" s="275">
        <v>1.1269916570781202</v>
      </c>
      <c r="K15" s="271" t="s">
        <v>54</v>
      </c>
      <c r="L15" s="274">
        <v>123240.849</v>
      </c>
      <c r="M15" s="275">
        <v>7.6735339197134215E-3</v>
      </c>
      <c r="N15" s="274">
        <v>136182.519</v>
      </c>
      <c r="O15" s="275">
        <v>8.9415045108036158E-3</v>
      </c>
      <c r="Q15" s="275">
        <v>-9.5031800667455646E-2</v>
      </c>
      <c r="R15" s="275">
        <v>1.6124214468882161</v>
      </c>
      <c r="T15" s="271"/>
      <c r="U15" s="342"/>
      <c r="V15" s="273"/>
      <c r="W15" s="342"/>
      <c r="X15" s="273"/>
      <c r="Y15"/>
      <c r="Z15" s="273"/>
      <c r="AA15" s="273"/>
    </row>
    <row r="16" spans="2:27" ht="17.149999999999999" customHeight="1">
      <c r="B16" s="271" t="s">
        <v>15</v>
      </c>
      <c r="C16" s="274">
        <v>368.17099999999999</v>
      </c>
      <c r="D16" s="275">
        <v>8.1835820243070722E-5</v>
      </c>
      <c r="E16" s="274">
        <v>-2855.2620000000002</v>
      </c>
      <c r="F16" s="275">
        <v>-6.4529553899241011E-4</v>
      </c>
      <c r="H16" s="275" t="s">
        <v>154</v>
      </c>
      <c r="I16" s="275" t="s">
        <v>154</v>
      </c>
      <c r="K16" s="271" t="s">
        <v>15</v>
      </c>
      <c r="L16" s="274">
        <v>1061.1279999999999</v>
      </c>
      <c r="M16" s="275">
        <v>6.6070639461090236E-5</v>
      </c>
      <c r="N16" s="274">
        <v>-2743.2890000000002</v>
      </c>
      <c r="O16" s="275">
        <v>-1.8011952744050757E-4</v>
      </c>
      <c r="Q16" s="275">
        <v>-1.3868086811123437</v>
      </c>
      <c r="R16" s="275">
        <v>-1.9805824817302398</v>
      </c>
      <c r="T16" s="271"/>
      <c r="U16" s="342"/>
      <c r="V16" s="273"/>
      <c r="W16" s="342"/>
      <c r="X16" s="273"/>
      <c r="Y16"/>
      <c r="Z16" s="273"/>
      <c r="AA16" s="273"/>
    </row>
    <row r="17" spans="2:27" ht="17.149999999999999" customHeight="1">
      <c r="B17" s="288" t="s">
        <v>46</v>
      </c>
      <c r="C17" s="289">
        <v>834663.68799999997</v>
      </c>
      <c r="D17" s="290">
        <v>0.18552625691482075</v>
      </c>
      <c r="E17" s="289">
        <v>930450.79099999997</v>
      </c>
      <c r="F17" s="290">
        <v>0.21028394055755978</v>
      </c>
      <c r="H17" s="290">
        <v>-0.10294698432901861</v>
      </c>
      <c r="I17" s="290">
        <v>1.0691270684892555</v>
      </c>
      <c r="K17" s="288" t="s">
        <v>46</v>
      </c>
      <c r="L17" s="289">
        <v>2837136.7050000001</v>
      </c>
      <c r="M17" s="290">
        <v>0.17665299222891162</v>
      </c>
      <c r="N17" s="289">
        <v>2940780.0249999999</v>
      </c>
      <c r="O17" s="290">
        <v>0.19308644054982321</v>
      </c>
      <c r="Q17" s="290">
        <v>-3.5243479321442894E-2</v>
      </c>
      <c r="R17" s="290">
        <v>1.7232160963745931</v>
      </c>
      <c r="T17" s="337"/>
      <c r="U17" s="341"/>
      <c r="V17" s="328"/>
      <c r="W17" s="341"/>
      <c r="X17" s="328"/>
      <c r="Y17"/>
      <c r="Z17" s="328"/>
      <c r="AA17" s="328"/>
    </row>
    <row r="18" spans="2:27" ht="17.149999999999999" customHeight="1">
      <c r="B18" s="271" t="s">
        <v>147</v>
      </c>
      <c r="C18" s="272">
        <v>565149.60600000003</v>
      </c>
      <c r="D18" s="275">
        <v>0.12561956690521048</v>
      </c>
      <c r="E18" s="272">
        <v>500858.56400000001</v>
      </c>
      <c r="F18" s="275">
        <v>0.11319514531953444</v>
      </c>
      <c r="H18" s="275">
        <v>0.12836167058131798</v>
      </c>
      <c r="I18" s="275">
        <v>4.9446268007239835E-2</v>
      </c>
      <c r="K18" s="271" t="s">
        <v>147</v>
      </c>
      <c r="L18" s="272">
        <v>1982280.92</v>
      </c>
      <c r="M18" s="275">
        <v>0.12342579592275225</v>
      </c>
      <c r="N18" s="272">
        <v>1695295.794</v>
      </c>
      <c r="O18" s="275">
        <v>0.11131013804493804</v>
      </c>
      <c r="Q18" s="275">
        <v>0.16928321713278538</v>
      </c>
      <c r="R18" s="275">
        <v>4.0201947360282819E-2</v>
      </c>
      <c r="T18" s="271"/>
      <c r="U18" s="340"/>
      <c r="V18" s="273"/>
      <c r="W18" s="340"/>
      <c r="X18" s="273"/>
      <c r="Y18"/>
      <c r="Z18" s="273"/>
      <c r="AA18" s="273"/>
    </row>
    <row r="19" spans="2:27" ht="17.149999999999999" customHeight="1">
      <c r="B19" s="271" t="s">
        <v>15</v>
      </c>
      <c r="C19" s="272">
        <v>0</v>
      </c>
      <c r="D19" s="275">
        <v>0</v>
      </c>
      <c r="E19" s="272">
        <v>0</v>
      </c>
      <c r="F19" s="275">
        <v>0</v>
      </c>
      <c r="H19" s="275" t="s">
        <v>155</v>
      </c>
      <c r="I19" s="275" t="s">
        <v>155</v>
      </c>
      <c r="K19" s="271" t="s">
        <v>15</v>
      </c>
      <c r="L19" s="272">
        <v>0</v>
      </c>
      <c r="M19" s="275">
        <v>0</v>
      </c>
      <c r="N19" s="272">
        <v>0</v>
      </c>
      <c r="O19" s="275">
        <v>0</v>
      </c>
      <c r="Q19" s="275" t="s">
        <v>155</v>
      </c>
      <c r="R19" s="275" t="s">
        <v>155</v>
      </c>
      <c r="T19" s="271"/>
      <c r="U19" s="340"/>
      <c r="V19" s="273"/>
      <c r="W19" s="340"/>
      <c r="X19" s="273"/>
      <c r="Y19"/>
      <c r="Z19" s="273"/>
      <c r="AA19" s="273"/>
    </row>
    <row r="20" spans="2:27" ht="17.149999999999999" customHeight="1">
      <c r="B20" s="288" t="s">
        <v>153</v>
      </c>
      <c r="C20" s="289">
        <v>565149.60600000003</v>
      </c>
      <c r="D20" s="290">
        <v>0.12561956690521048</v>
      </c>
      <c r="E20" s="289">
        <v>500858.56400000001</v>
      </c>
      <c r="F20" s="290">
        <v>0.11319514531953444</v>
      </c>
      <c r="H20" s="290">
        <v>0.12836167058131798</v>
      </c>
      <c r="I20" s="290">
        <v>4.9446268007239835E-2</v>
      </c>
      <c r="K20" s="288" t="s">
        <v>153</v>
      </c>
      <c r="L20" s="289">
        <v>1982280.92</v>
      </c>
      <c r="M20" s="290">
        <v>0.12342579592275225</v>
      </c>
      <c r="N20" s="289">
        <v>1695295.794</v>
      </c>
      <c r="O20" s="290">
        <v>0.11131013804493804</v>
      </c>
      <c r="Q20" s="290">
        <v>0.16928321713278538</v>
      </c>
      <c r="R20" s="290">
        <v>4.0201947360282819E-2</v>
      </c>
      <c r="T20" s="337"/>
      <c r="U20" s="341"/>
      <c r="V20" s="328"/>
      <c r="W20" s="341"/>
      <c r="X20" s="328"/>
      <c r="Y20"/>
      <c r="Z20" s="328"/>
      <c r="AA20" s="328"/>
    </row>
    <row r="21" spans="2:27" ht="17.149999999999999" customHeight="1">
      <c r="B21" s="271" t="s">
        <v>147</v>
      </c>
      <c r="C21" s="272">
        <v>427175.185</v>
      </c>
      <c r="D21" s="275">
        <v>9.4951073419580798E-2</v>
      </c>
      <c r="E21" s="272">
        <v>484622.59299999999</v>
      </c>
      <c r="F21" s="275">
        <v>0.10952577989614766</v>
      </c>
      <c r="H21" s="275">
        <v>-0.11854050725200094</v>
      </c>
      <c r="I21" s="275">
        <v>-3.5282661560240736E-2</v>
      </c>
      <c r="K21" s="271" t="s">
        <v>147</v>
      </c>
      <c r="L21" s="272">
        <v>1772440.3689999999</v>
      </c>
      <c r="M21" s="275">
        <v>0.11036017199289883</v>
      </c>
      <c r="N21" s="272">
        <v>1686064.9269999999</v>
      </c>
      <c r="O21" s="275">
        <v>0.11070405556441697</v>
      </c>
      <c r="Q21" s="275">
        <v>5.1229012961966358E-2</v>
      </c>
      <c r="R21" s="275">
        <v>7.2412489236677313E-3</v>
      </c>
      <c r="T21" s="271"/>
      <c r="U21" s="340"/>
      <c r="V21" s="273"/>
      <c r="W21" s="340"/>
      <c r="X21" s="273"/>
      <c r="Y21"/>
      <c r="Z21" s="273"/>
      <c r="AA21" s="273"/>
    </row>
    <row r="22" spans="2:27" ht="17.149999999999999" customHeight="1">
      <c r="B22" s="271" t="s">
        <v>54</v>
      </c>
      <c r="C22" s="272">
        <v>19554.678</v>
      </c>
      <c r="D22" s="275">
        <v>4.3465485160947758E-3</v>
      </c>
      <c r="E22" s="272">
        <v>309.411</v>
      </c>
      <c r="F22" s="275">
        <v>6.9927571625714411E-5</v>
      </c>
      <c r="H22" s="275" t="s">
        <v>154</v>
      </c>
      <c r="I22" s="275" t="s">
        <v>154</v>
      </c>
      <c r="K22" s="271" t="s">
        <v>54</v>
      </c>
      <c r="L22" s="272">
        <v>20633.452000000001</v>
      </c>
      <c r="M22" s="275">
        <v>1.28473225466646E-3</v>
      </c>
      <c r="N22" s="272">
        <v>-698.30200000000002</v>
      </c>
      <c r="O22" s="275">
        <v>-4.5849280280262603E-5</v>
      </c>
      <c r="Q22" s="275" t="s">
        <v>154</v>
      </c>
      <c r="R22" s="275" t="s">
        <v>154</v>
      </c>
      <c r="T22" s="271"/>
      <c r="U22" s="340"/>
      <c r="V22" s="273"/>
      <c r="W22" s="340"/>
      <c r="X22" s="273"/>
      <c r="Y22"/>
      <c r="Z22" s="273"/>
      <c r="AA22" s="273"/>
    </row>
    <row r="23" spans="2:27" ht="17.149999999999999" customHeight="1">
      <c r="B23" s="288" t="s">
        <v>47</v>
      </c>
      <c r="C23" s="289">
        <v>446729.86300000001</v>
      </c>
      <c r="D23" s="290">
        <v>9.9297621935675581E-2</v>
      </c>
      <c r="E23" s="289">
        <v>484932.00400000002</v>
      </c>
      <c r="F23" s="290">
        <v>0.10959570746777339</v>
      </c>
      <c r="H23" s="290">
        <v>-7.877834559255037E-2</v>
      </c>
      <c r="I23" s="290">
        <v>7.5532842317445059E-3</v>
      </c>
      <c r="K23" s="288" t="s">
        <v>47</v>
      </c>
      <c r="L23" s="289">
        <v>1793073.821</v>
      </c>
      <c r="M23" s="290">
        <v>0.11164490424756528</v>
      </c>
      <c r="N23" s="289">
        <v>1685366.625</v>
      </c>
      <c r="O23" s="290">
        <v>0.11065820628413671</v>
      </c>
      <c r="Q23" s="290">
        <v>6.3907279521451255E-2</v>
      </c>
      <c r="R23" s="290">
        <v>1.9976065617377081E-2</v>
      </c>
      <c r="T23" s="337"/>
      <c r="U23" s="341"/>
      <c r="V23" s="328"/>
      <c r="W23" s="341"/>
      <c r="X23" s="328"/>
      <c r="Y23"/>
      <c r="Z23" s="328"/>
      <c r="AA23" s="328"/>
    </row>
    <row r="24" spans="2:27" ht="17.149999999999999" customHeight="1">
      <c r="B24" s="271" t="s">
        <v>147</v>
      </c>
      <c r="C24" s="276">
        <v>354004.37099999998</v>
      </c>
      <c r="D24" s="275">
        <v>7.8686909263405644E-2</v>
      </c>
      <c r="E24" s="276">
        <v>316706.01500000001</v>
      </c>
      <c r="F24" s="275">
        <v>7.1576261180782474E-2</v>
      </c>
      <c r="H24" s="275">
        <v>0.11776964829670189</v>
      </c>
      <c r="I24" s="275">
        <v>2.7149407265037118E-2</v>
      </c>
      <c r="K24" s="271" t="s">
        <v>147</v>
      </c>
      <c r="L24" s="276">
        <v>1241413.395</v>
      </c>
      <c r="M24" s="275">
        <v>7.7296025402414231E-2</v>
      </c>
      <c r="N24" s="276">
        <v>1112038.7960000001</v>
      </c>
      <c r="O24" s="275">
        <v>7.3014510112143133E-2</v>
      </c>
      <c r="Q24" s="275">
        <v>0.11634000492191454</v>
      </c>
      <c r="R24" s="275">
        <v>-5.4424395538650305E-3</v>
      </c>
      <c r="T24" s="271"/>
      <c r="U24" s="280"/>
      <c r="V24" s="273"/>
      <c r="W24" s="280"/>
      <c r="X24" s="273"/>
      <c r="Y24"/>
      <c r="Z24" s="273"/>
      <c r="AA24" s="273"/>
    </row>
    <row r="25" spans="2:27" ht="17.149999999999999" customHeight="1">
      <c r="B25" s="271" t="s">
        <v>53</v>
      </c>
      <c r="C25" s="276">
        <v>7958.4719999999998</v>
      </c>
      <c r="D25" s="275">
        <v>1.7689825760353519E-3</v>
      </c>
      <c r="E25" s="276">
        <v>6759.0780000000004</v>
      </c>
      <c r="F25" s="275">
        <v>1.5275666054819983E-3</v>
      </c>
      <c r="H25" s="275">
        <v>0.17744935034038645</v>
      </c>
      <c r="I25" s="275">
        <v>8.5234687741974957E-2</v>
      </c>
      <c r="K25" s="271" t="s">
        <v>53</v>
      </c>
      <c r="L25" s="276">
        <v>30061.25</v>
      </c>
      <c r="M25" s="275">
        <v>1.8717496951354586E-3</v>
      </c>
      <c r="N25" s="276">
        <v>24855.177</v>
      </c>
      <c r="O25" s="275">
        <v>1.6319471757041174E-3</v>
      </c>
      <c r="Q25" s="275">
        <v>0.20945628349377676</v>
      </c>
      <c r="R25" s="275">
        <v>7.9475604214764184E-2</v>
      </c>
      <c r="T25" s="271"/>
      <c r="U25" s="280"/>
      <c r="V25" s="273"/>
      <c r="W25" s="280"/>
      <c r="X25" s="273"/>
      <c r="Y25"/>
      <c r="Z25" s="273"/>
      <c r="AA25" s="273"/>
    </row>
    <row r="26" spans="2:27" ht="17.149999999999999" customHeight="1">
      <c r="B26" s="271" t="s">
        <v>15</v>
      </c>
      <c r="C26" s="276">
        <v>457.63799999999998</v>
      </c>
      <c r="D26" s="275">
        <v>1.0172224619646413E-4</v>
      </c>
      <c r="E26" s="276">
        <v>251.738</v>
      </c>
      <c r="F26" s="275">
        <v>5.6893345827763384E-5</v>
      </c>
      <c r="H26" s="275">
        <v>0.81791386282563616</v>
      </c>
      <c r="I26" s="275">
        <v>0.67398273889005966</v>
      </c>
      <c r="K26" s="271" t="s">
        <v>15</v>
      </c>
      <c r="L26" s="276">
        <v>1268.0530000000001</v>
      </c>
      <c r="M26" s="275">
        <v>7.8954727969249582E-5</v>
      </c>
      <c r="N26" s="276">
        <v>728.02</v>
      </c>
      <c r="O26" s="275">
        <v>4.7800511855381739E-5</v>
      </c>
      <c r="Q26" s="275">
        <v>0.74178319276942961</v>
      </c>
      <c r="R26" s="275">
        <v>0.56743457175213519</v>
      </c>
      <c r="T26" s="271"/>
      <c r="U26" s="280"/>
      <c r="V26" s="273"/>
      <c r="W26" s="280"/>
      <c r="X26" s="273"/>
      <c r="Y26"/>
      <c r="Z26" s="273"/>
      <c r="AA26" s="273"/>
    </row>
    <row r="27" spans="2:27" ht="17.149999999999999" customHeight="1">
      <c r="B27" s="288" t="s">
        <v>48</v>
      </c>
      <c r="C27" s="289">
        <v>362420.48099999997</v>
      </c>
      <c r="D27" s="290">
        <v>8.0557614085637455E-2</v>
      </c>
      <c r="E27" s="289">
        <v>323716.83100000001</v>
      </c>
      <c r="F27" s="290">
        <v>7.3160721132092224E-2</v>
      </c>
      <c r="H27" s="290">
        <v>0.11956020291079628</v>
      </c>
      <c r="I27" s="290">
        <v>2.8863917473255007E-2</v>
      </c>
      <c r="K27" s="288" t="s">
        <v>48</v>
      </c>
      <c r="L27" s="289">
        <v>1272742.6980000001</v>
      </c>
      <c r="M27" s="290">
        <v>7.9246729825518947E-2</v>
      </c>
      <c r="N27" s="289">
        <v>1137621.993</v>
      </c>
      <c r="O27" s="290">
        <v>7.4694257799702624E-2</v>
      </c>
      <c r="Q27" s="290">
        <v>0.11877469478563429</v>
      </c>
      <c r="R27" s="290">
        <v>-3.2246450846019625E-3</v>
      </c>
      <c r="T27" s="337"/>
      <c r="U27" s="341"/>
      <c r="V27" s="328"/>
      <c r="W27" s="341"/>
      <c r="X27" s="328"/>
      <c r="Y27"/>
      <c r="Z27" s="328"/>
      <c r="AA27" s="328"/>
    </row>
    <row r="28" spans="2:27" ht="17.149999999999999" customHeight="1">
      <c r="B28" s="271" t="s">
        <v>147</v>
      </c>
      <c r="C28" s="276">
        <v>248639.14300000001</v>
      </c>
      <c r="D28" s="275">
        <v>5.5266678287912839E-2</v>
      </c>
      <c r="E28" s="276">
        <v>247175.16699999999</v>
      </c>
      <c r="F28" s="275">
        <v>5.5862135458954014E-2</v>
      </c>
      <c r="H28" s="275">
        <v>5.9228279999503641E-3</v>
      </c>
      <c r="I28" s="275">
        <v>-1.3302306129845287E-2</v>
      </c>
      <c r="K28" s="271" t="s">
        <v>147</v>
      </c>
      <c r="L28" s="276">
        <v>895792.63399999996</v>
      </c>
      <c r="M28" s="275">
        <v>5.5776110095025637E-2</v>
      </c>
      <c r="N28" s="276">
        <v>797989.44700000004</v>
      </c>
      <c r="O28" s="275">
        <v>5.2394582596347654E-2</v>
      </c>
      <c r="Q28" s="275">
        <v>0.12256200550982954</v>
      </c>
      <c r="R28" s="275">
        <v>-4.9089107543123012E-2</v>
      </c>
      <c r="T28" s="271"/>
      <c r="U28" s="280"/>
      <c r="V28" s="273"/>
      <c r="W28" s="280"/>
      <c r="X28" s="273"/>
      <c r="Y28"/>
      <c r="Z28" s="273"/>
      <c r="AA28" s="273"/>
    </row>
    <row r="29" spans="2:27" ht="17.149999999999999" customHeight="1">
      <c r="B29" s="271" t="s">
        <v>53</v>
      </c>
      <c r="C29" s="276">
        <v>2905.8960000000002</v>
      </c>
      <c r="D29" s="275">
        <v>6.4591285761523383E-4</v>
      </c>
      <c r="E29" s="276">
        <v>2581.625</v>
      </c>
      <c r="F29" s="275">
        <v>5.8345297063851958E-4</v>
      </c>
      <c r="H29" s="275">
        <v>0.12560732097031924</v>
      </c>
      <c r="I29" s="275">
        <v>0.10847668830073243</v>
      </c>
      <c r="K29" s="271" t="s">
        <v>53</v>
      </c>
      <c r="L29" s="276">
        <v>11655.674999999999</v>
      </c>
      <c r="M29" s="275">
        <v>7.2573516163991806E-4</v>
      </c>
      <c r="N29" s="276">
        <v>9198.5210000000006</v>
      </c>
      <c r="O29" s="275">
        <v>6.0395869909134073E-4</v>
      </c>
      <c r="Q29" s="275">
        <v>0.26712489975290565</v>
      </c>
      <c r="R29" s="275">
        <v>6.8871646738788428E-2</v>
      </c>
      <c r="T29" s="271"/>
      <c r="U29" s="280"/>
      <c r="V29" s="273"/>
      <c r="W29" s="280"/>
      <c r="X29" s="273"/>
      <c r="Y29"/>
      <c r="Z29" s="273"/>
      <c r="AA29" s="273"/>
    </row>
    <row r="30" spans="2:27" ht="17.149999999999999" customHeight="1">
      <c r="B30" s="271" t="s">
        <v>51</v>
      </c>
      <c r="C30" s="276">
        <v>20132.006000000001</v>
      </c>
      <c r="D30" s="275">
        <v>4.4748750557442639E-3</v>
      </c>
      <c r="E30" s="276">
        <v>21632.004000000001</v>
      </c>
      <c r="F30" s="275">
        <v>4.8888808384890672E-3</v>
      </c>
      <c r="H30" s="275">
        <v>-6.9341610698666623E-2</v>
      </c>
      <c r="I30" s="275">
        <v>-8.3894462474573883E-2</v>
      </c>
      <c r="K30" s="271" t="s">
        <v>51</v>
      </c>
      <c r="L30" s="276">
        <v>77495.157000000007</v>
      </c>
      <c r="M30" s="275">
        <v>4.8251997667836336E-3</v>
      </c>
      <c r="N30" s="276">
        <v>71071.263999999996</v>
      </c>
      <c r="O30" s="275">
        <v>4.6664141059434699E-3</v>
      </c>
      <c r="Q30" s="275">
        <v>9.0386643468167494E-2</v>
      </c>
      <c r="R30" s="275">
        <v>-8.1768513093515516E-2</v>
      </c>
      <c r="T30" s="271"/>
      <c r="U30" s="280"/>
      <c r="V30" s="273"/>
      <c r="W30" s="280"/>
      <c r="X30" s="273"/>
      <c r="Y30"/>
      <c r="Z30" s="273"/>
      <c r="AA30" s="273"/>
    </row>
    <row r="31" spans="2:27" ht="17.149999999999999" customHeight="1">
      <c r="B31" s="271" t="s">
        <v>54</v>
      </c>
      <c r="C31" s="276">
        <v>1353.329</v>
      </c>
      <c r="D31" s="275">
        <v>3.0081345020040867E-4</v>
      </c>
      <c r="E31" s="276">
        <v>-698.03899999999999</v>
      </c>
      <c r="F31" s="275">
        <v>-1.5775836078886032E-4</v>
      </c>
      <c r="H31" s="275">
        <v>-2.9387584361332246</v>
      </c>
      <c r="I31" s="275">
        <v>-2.904571545991133</v>
      </c>
      <c r="K31" s="271" t="s">
        <v>54</v>
      </c>
      <c r="L31" s="276">
        <v>232.86799999999999</v>
      </c>
      <c r="M31" s="275">
        <v>1.4499417289926532E-5</v>
      </c>
      <c r="N31" s="276">
        <v>-1928.6220000000001</v>
      </c>
      <c r="O31" s="275">
        <v>-1.2662992606734711E-4</v>
      </c>
      <c r="Q31" s="275">
        <v>-1.1207432042152377</v>
      </c>
      <c r="R31" s="275">
        <v>-1.1372887664876909</v>
      </c>
      <c r="T31" s="271"/>
      <c r="U31" s="280"/>
      <c r="V31" s="273"/>
      <c r="W31" s="280"/>
      <c r="X31" s="273"/>
      <c r="Y31"/>
      <c r="Z31" s="273"/>
      <c r="AA31" s="273"/>
    </row>
    <row r="32" spans="2:27" ht="17.149999999999999" customHeight="1">
      <c r="B32" s="277" t="s">
        <v>15</v>
      </c>
      <c r="C32" s="278">
        <v>-781.4</v>
      </c>
      <c r="D32" s="279">
        <v>-1.7368698223905595E-4</v>
      </c>
      <c r="E32" s="278">
        <v>-790.86400000000003</v>
      </c>
      <c r="F32" s="279">
        <v>-1.7873701648034172E-4</v>
      </c>
      <c r="H32" s="279">
        <v>-1.1966659248619282E-2</v>
      </c>
      <c r="I32" s="279">
        <v>-3.8867618201825826E-2</v>
      </c>
      <c r="K32" s="277" t="s">
        <v>15</v>
      </c>
      <c r="L32" s="278">
        <v>-3331.8609999999999</v>
      </c>
      <c r="M32" s="279">
        <v>-2.0745676946180627E-4</v>
      </c>
      <c r="N32" s="278">
        <v>-2787.777</v>
      </c>
      <c r="O32" s="279">
        <v>-1.8304053121982985E-4</v>
      </c>
      <c r="Q32" s="279">
        <v>0.19516769095949926</v>
      </c>
      <c r="R32" s="279">
        <v>-1.287993422494127E-2</v>
      </c>
      <c r="T32" s="271"/>
      <c r="U32" s="280"/>
      <c r="V32" s="273"/>
      <c r="W32" s="280"/>
      <c r="X32" s="273"/>
      <c r="Y32"/>
      <c r="Z32" s="273"/>
      <c r="AA32" s="273"/>
    </row>
    <row r="33" spans="2:27" ht="17.149999999999999" customHeight="1">
      <c r="B33" s="288" t="s">
        <v>49</v>
      </c>
      <c r="C33" s="289">
        <v>272248.97400000005</v>
      </c>
      <c r="D33" s="290">
        <v>6.0514592669233695E-2</v>
      </c>
      <c r="E33" s="289">
        <v>269899.89299999998</v>
      </c>
      <c r="F33" s="290">
        <v>6.09979738908124E-2</v>
      </c>
      <c r="H33" s="290">
        <v>8.7035269776860602E-3</v>
      </c>
      <c r="I33" s="290">
        <v>-1.0242744850337937E-2</v>
      </c>
      <c r="K33" s="288" t="s">
        <v>49</v>
      </c>
      <c r="L33" s="289">
        <v>981844.473</v>
      </c>
      <c r="M33" s="290">
        <v>6.1134087671277308E-2</v>
      </c>
      <c r="N33" s="289">
        <v>873542.83299999998</v>
      </c>
      <c r="O33" s="290">
        <v>5.7355284944095287E-2</v>
      </c>
      <c r="Q33" s="290">
        <v>0.12397977054892739</v>
      </c>
      <c r="R33" s="290">
        <v>-4.8248150560799563E-2</v>
      </c>
      <c r="T33" s="337"/>
      <c r="U33" s="341"/>
      <c r="V33" s="328"/>
      <c r="W33" s="341"/>
      <c r="X33" s="328"/>
      <c r="Y33"/>
      <c r="Z33" s="328"/>
      <c r="AA33" s="328"/>
    </row>
    <row r="34" spans="2:27">
      <c r="B34" s="288" t="s">
        <v>80</v>
      </c>
      <c r="C34" s="289">
        <v>4498897.9019999998</v>
      </c>
      <c r="D34" s="290">
        <v>1</v>
      </c>
      <c r="E34" s="289">
        <v>4424735.3770000003</v>
      </c>
      <c r="F34" s="290">
        <v>1</v>
      </c>
      <c r="H34" s="290">
        <v>1.6760894987189578E-2</v>
      </c>
      <c r="I34" s="290" t="s">
        <v>155</v>
      </c>
      <c r="K34" s="288" t="s">
        <v>80</v>
      </c>
      <c r="L34" s="289">
        <v>16060507.491</v>
      </c>
      <c r="M34" s="290">
        <v>1</v>
      </c>
      <c r="N34" s="289">
        <v>15230380.842000002</v>
      </c>
      <c r="O34" s="290">
        <v>1</v>
      </c>
      <c r="Q34" s="290">
        <v>5.4504654716893475E-2</v>
      </c>
      <c r="R34" s="290" t="s">
        <v>154</v>
      </c>
      <c r="Y34"/>
    </row>
    <row r="35" spans="2:27">
      <c r="Y35"/>
    </row>
    <row r="36" spans="2:27">
      <c r="C36" s="368" t="str">
        <f>+C4</f>
        <v>4T24</v>
      </c>
      <c r="D36" s="369"/>
      <c r="E36" s="368" t="str">
        <f>+E4</f>
        <v>4T23</v>
      </c>
      <c r="F36" s="369"/>
      <c r="H36" s="369" t="str">
        <f>+H4</f>
        <v>Variación vs 2023</v>
      </c>
      <c r="I36" s="369"/>
      <c r="L36" s="368" t="str">
        <f>+L4</f>
        <v>12M24</v>
      </c>
      <c r="M36" s="369"/>
      <c r="N36" s="368" t="str">
        <f>+N4</f>
        <v>12M23</v>
      </c>
      <c r="O36" s="369"/>
      <c r="Q36" s="369" t="s">
        <v>172</v>
      </c>
      <c r="R36" s="369"/>
      <c r="U36" s="366"/>
      <c r="V36" s="367"/>
      <c r="W36" s="366"/>
      <c r="X36" s="367"/>
      <c r="Y36"/>
      <c r="Z36" s="367"/>
      <c r="AA36" s="367"/>
    </row>
    <row r="37" spans="2:27" ht="38.5" customHeight="1">
      <c r="B37" s="287" t="s">
        <v>180</v>
      </c>
      <c r="C37" s="286" t="s">
        <v>146</v>
      </c>
      <c r="D37" s="286" t="s">
        <v>2</v>
      </c>
      <c r="E37" s="286" t="s">
        <v>146</v>
      </c>
      <c r="F37" s="286" t="s">
        <v>2</v>
      </c>
      <c r="H37" s="286" t="s">
        <v>23</v>
      </c>
      <c r="I37" s="286" t="s">
        <v>43</v>
      </c>
      <c r="K37" s="287" t="s">
        <v>161</v>
      </c>
      <c r="L37" s="286" t="s">
        <v>146</v>
      </c>
      <c r="M37" s="286" t="s">
        <v>162</v>
      </c>
      <c r="N37" s="286" t="s">
        <v>146</v>
      </c>
      <c r="O37" s="286" t="s">
        <v>162</v>
      </c>
      <c r="Q37" s="286" t="s">
        <v>23</v>
      </c>
      <c r="R37" s="286" t="s">
        <v>43</v>
      </c>
      <c r="T37" s="324"/>
      <c r="U37" s="339"/>
      <c r="V37" s="339"/>
      <c r="W37" s="339"/>
      <c r="X37" s="339"/>
      <c r="Y37"/>
      <c r="Z37" s="339"/>
      <c r="AA37" s="339"/>
    </row>
    <row r="38" spans="2:27" ht="15" customHeight="1">
      <c r="B38" s="271" t="s">
        <v>147</v>
      </c>
      <c r="C38" s="280">
        <v>183469.823</v>
      </c>
      <c r="D38" s="273">
        <v>0.13780694010225372</v>
      </c>
      <c r="E38" s="280">
        <v>170882.47</v>
      </c>
      <c r="F38" s="273">
        <v>0.13247842343329203</v>
      </c>
      <c r="H38" s="273">
        <v>7.3660879316643779E-2</v>
      </c>
      <c r="I38" s="273">
        <v>7.3660879316643779E-2</v>
      </c>
      <c r="K38" s="271" t="s">
        <v>147</v>
      </c>
      <c r="L38" s="280">
        <v>662401.96200000006</v>
      </c>
      <c r="M38" s="273">
        <v>0.13294314822220502</v>
      </c>
      <c r="N38" s="280">
        <v>634321.41799999995</v>
      </c>
      <c r="O38" s="273">
        <v>0.13144085307855458</v>
      </c>
      <c r="Q38" s="273">
        <v>4.4268636062356759E-2</v>
      </c>
      <c r="R38" s="273">
        <v>4.4268636062356759E-2</v>
      </c>
      <c r="T38" s="271"/>
      <c r="U38" s="280"/>
      <c r="V38" s="273"/>
      <c r="W38" s="280"/>
      <c r="X38" s="273"/>
      <c r="Y38"/>
      <c r="Z38" s="273"/>
      <c r="AA38" s="273"/>
    </row>
    <row r="39" spans="2:27">
      <c r="B39" s="271" t="s">
        <v>53</v>
      </c>
      <c r="C39" s="280">
        <v>56935.792000000001</v>
      </c>
      <c r="D39" s="273">
        <v>0.79711608015923563</v>
      </c>
      <c r="E39" s="280">
        <v>46819.981</v>
      </c>
      <c r="F39" s="273">
        <v>0.78803309821145029</v>
      </c>
      <c r="H39" s="273">
        <v>0.21605756311605506</v>
      </c>
      <c r="I39" s="273">
        <v>0.21605756311605506</v>
      </c>
      <c r="K39" s="271" t="s">
        <v>53</v>
      </c>
      <c r="L39" s="280">
        <v>198221.318</v>
      </c>
      <c r="M39" s="273">
        <v>0.79514268845366143</v>
      </c>
      <c r="N39" s="280">
        <v>169521.98199999999</v>
      </c>
      <c r="O39" s="273">
        <v>0.78342920023235108</v>
      </c>
      <c r="Q39" s="273">
        <v>0.1692956610193479</v>
      </c>
      <c r="R39" s="273">
        <v>0.1692956610193479</v>
      </c>
      <c r="T39" s="271"/>
      <c r="U39" s="280"/>
      <c r="V39" s="273"/>
      <c r="W39" s="280"/>
      <c r="X39" s="273"/>
      <c r="Y39"/>
      <c r="Z39" s="273"/>
      <c r="AA39" s="273"/>
    </row>
    <row r="40" spans="2:27">
      <c r="B40" s="271" t="s">
        <v>51</v>
      </c>
      <c r="C40" s="280">
        <v>23021.273000000001</v>
      </c>
      <c r="D40" s="273">
        <v>0.10937831038764723</v>
      </c>
      <c r="E40" s="280">
        <v>17823.143</v>
      </c>
      <c r="F40" s="273">
        <v>9.0088992329521903E-2</v>
      </c>
      <c r="H40" s="273">
        <v>0.29165058037182345</v>
      </c>
      <c r="I40" s="273">
        <v>0.29165058037182345</v>
      </c>
      <c r="K40" s="271" t="s">
        <v>51</v>
      </c>
      <c r="L40" s="280">
        <v>61462.192000000003</v>
      </c>
      <c r="M40" s="273">
        <v>7.9642390482712502E-2</v>
      </c>
      <c r="N40" s="280">
        <v>55630.002</v>
      </c>
      <c r="O40" s="273">
        <v>7.3495919018687697E-2</v>
      </c>
      <c r="Q40" s="273">
        <v>0.10483893205684236</v>
      </c>
      <c r="R40" s="273">
        <v>0.10483893205684236</v>
      </c>
      <c r="T40" s="271"/>
      <c r="U40" s="280"/>
      <c r="V40" s="273"/>
      <c r="W40" s="280"/>
      <c r="X40" s="273"/>
      <c r="Y40"/>
      <c r="Z40" s="273"/>
      <c r="AA40" s="273"/>
    </row>
    <row r="41" spans="2:27">
      <c r="B41" s="271" t="s">
        <v>52</v>
      </c>
      <c r="C41" s="280">
        <v>37644.93</v>
      </c>
      <c r="D41" s="273">
        <v>9.4292651445282108E-2</v>
      </c>
      <c r="E41" s="280">
        <v>20507.489000000001</v>
      </c>
      <c r="F41" s="273">
        <v>5.6212550860564932E-2</v>
      </c>
      <c r="H41" s="273">
        <v>0.83566744812102534</v>
      </c>
      <c r="I41" s="273">
        <v>0.83566744812102534</v>
      </c>
      <c r="K41" s="271" t="s">
        <v>52</v>
      </c>
      <c r="L41" s="280">
        <v>74672.539999999994</v>
      </c>
      <c r="M41" s="273">
        <v>6.362986769537253E-2</v>
      </c>
      <c r="N41" s="280">
        <v>27052.862000000001</v>
      </c>
      <c r="O41" s="273">
        <v>2.4952148318340587E-2</v>
      </c>
      <c r="Q41" s="273">
        <v>1.7602454779091392</v>
      </c>
      <c r="R41" s="273">
        <v>1.7602454779091392</v>
      </c>
      <c r="T41" s="271"/>
      <c r="U41" s="280"/>
      <c r="V41" s="273"/>
      <c r="W41" s="280"/>
      <c r="X41" s="273"/>
      <c r="Y41"/>
      <c r="Z41" s="273"/>
      <c r="AA41" s="273"/>
    </row>
    <row r="42" spans="2:27">
      <c r="B42" s="271" t="s">
        <v>54</v>
      </c>
      <c r="C42" s="280">
        <v>-4982.8280000000004</v>
      </c>
      <c r="D42" s="273">
        <v>-0.95912666606610919</v>
      </c>
      <c r="E42" s="280">
        <v>3239.1579999999999</v>
      </c>
      <c r="F42" s="273" t="s">
        <v>154</v>
      </c>
      <c r="H42" s="273" t="s">
        <v>154</v>
      </c>
      <c r="I42" s="273" t="s">
        <v>154</v>
      </c>
      <c r="K42" s="271" t="s">
        <v>54</v>
      </c>
      <c r="L42" s="280">
        <v>-264.81299999999999</v>
      </c>
      <c r="M42" s="273">
        <v>0</v>
      </c>
      <c r="N42" s="280">
        <v>-5816.7950000000001</v>
      </c>
      <c r="O42" s="273">
        <v>-0.40453764384299412</v>
      </c>
      <c r="Q42" s="273">
        <v>-0.95447441417481615</v>
      </c>
      <c r="R42" s="273">
        <v>-0.95447441417481615</v>
      </c>
      <c r="T42" s="271"/>
      <c r="U42" s="280"/>
      <c r="V42" s="273"/>
      <c r="W42" s="280"/>
      <c r="X42" s="273"/>
      <c r="Y42"/>
      <c r="Z42" s="273"/>
      <c r="AA42" s="273"/>
    </row>
    <row r="43" spans="2:27">
      <c r="B43" s="271" t="s">
        <v>15</v>
      </c>
      <c r="C43" s="281">
        <v>-63075.298000000003</v>
      </c>
      <c r="D43" s="273">
        <v>-12.141137579275529</v>
      </c>
      <c r="E43" s="282">
        <v>-30628.565999999999</v>
      </c>
      <c r="F43" s="273">
        <v>-10.508167626672577</v>
      </c>
      <c r="H43" s="273">
        <v>1.0593617735809113</v>
      </c>
      <c r="I43" s="273">
        <v>1.0593617735809113</v>
      </c>
      <c r="K43" s="271" t="s">
        <v>15</v>
      </c>
      <c r="L43" s="281">
        <v>-156350.38499999998</v>
      </c>
      <c r="M43" s="273">
        <v>-9.6095186180814842</v>
      </c>
      <c r="N43" s="282">
        <v>-127754.501</v>
      </c>
      <c r="O43" s="273">
        <v>-8.8848764353698968</v>
      </c>
      <c r="Q43" s="273">
        <v>0.22383464986489976</v>
      </c>
      <c r="R43" s="273">
        <v>0.22383464986489976</v>
      </c>
      <c r="T43" s="271"/>
      <c r="U43" s="281"/>
      <c r="V43" s="273"/>
      <c r="W43" s="281"/>
      <c r="X43" s="273"/>
      <c r="Y43"/>
      <c r="Z43" s="273"/>
      <c r="AA43" s="273"/>
    </row>
    <row r="44" spans="2:27">
      <c r="B44" s="283" t="s">
        <v>45</v>
      </c>
      <c r="C44" s="284">
        <v>233013.69199999998</v>
      </c>
      <c r="D44" s="285">
        <v>0.11548564741729371</v>
      </c>
      <c r="E44" s="284">
        <v>228643.67500000002</v>
      </c>
      <c r="F44" s="285">
        <v>0.11940382588295499</v>
      </c>
      <c r="H44" s="285">
        <v>1.9112783242309028E-2</v>
      </c>
      <c r="I44" s="285">
        <v>1.9112783242309028E-2</v>
      </c>
      <c r="K44" s="283" t="s">
        <v>45</v>
      </c>
      <c r="L44" s="284">
        <v>840142.81400000013</v>
      </c>
      <c r="M44" s="285">
        <v>0.11679309390777749</v>
      </c>
      <c r="N44" s="284">
        <v>752954.96799999976</v>
      </c>
      <c r="O44" s="285">
        <v>0.10915913086165301</v>
      </c>
      <c r="Q44" s="285">
        <v>0.11579423698018609</v>
      </c>
      <c r="R44" s="285">
        <v>0.11579423698018609</v>
      </c>
      <c r="T44" s="326"/>
      <c r="U44" s="343"/>
      <c r="V44" s="344"/>
      <c r="W44" s="343"/>
      <c r="X44" s="344"/>
      <c r="Y44"/>
      <c r="Z44" s="344"/>
      <c r="AA44" s="344"/>
    </row>
    <row r="45" spans="2:27">
      <c r="B45" s="283" t="s">
        <v>46</v>
      </c>
      <c r="C45" s="284">
        <v>66850.607000000004</v>
      </c>
      <c r="D45" s="285">
        <v>8.0092866098183502E-2</v>
      </c>
      <c r="E45" s="284">
        <v>166386.82899999997</v>
      </c>
      <c r="F45" s="285">
        <v>0.17882388903251517</v>
      </c>
      <c r="H45" s="285">
        <v>-0.59822176189198228</v>
      </c>
      <c r="I45" s="285">
        <v>-9.9849324575131959E-2</v>
      </c>
      <c r="K45" s="283" t="s">
        <v>46</v>
      </c>
      <c r="L45" s="284">
        <v>277122.87300000002</v>
      </c>
      <c r="M45" s="285">
        <v>9.7676954554785908E-2</v>
      </c>
      <c r="N45" s="284">
        <v>459660.76199999999</v>
      </c>
      <c r="O45" s="285">
        <v>0.15630572776350385</v>
      </c>
      <c r="Q45" s="285">
        <v>-0.39711435930657046</v>
      </c>
      <c r="R45" s="285">
        <v>0.60442848091878632</v>
      </c>
      <c r="T45" s="326"/>
      <c r="U45" s="343"/>
      <c r="V45" s="344"/>
      <c r="W45" s="343"/>
      <c r="X45" s="344"/>
      <c r="Y45"/>
      <c r="Z45" s="344"/>
      <c r="AA45" s="344"/>
    </row>
    <row r="46" spans="2:27">
      <c r="B46" s="283" t="s">
        <v>153</v>
      </c>
      <c r="C46" s="284">
        <v>64222.788</v>
      </c>
      <c r="D46" s="285">
        <v>0.11363856104325055</v>
      </c>
      <c r="E46" s="284">
        <v>57753.114999999998</v>
      </c>
      <c r="F46" s="285">
        <v>0.11530823100790585</v>
      </c>
      <c r="H46" s="285">
        <v>0.11202292724816676</v>
      </c>
      <c r="I46" s="285">
        <v>2.1425614291624928E-2</v>
      </c>
      <c r="K46" s="283" t="s">
        <v>153</v>
      </c>
      <c r="L46" s="284">
        <v>197978.88200000001</v>
      </c>
      <c r="M46" s="285">
        <v>9.9874281189166678E-2</v>
      </c>
      <c r="N46" s="284">
        <v>168207.291</v>
      </c>
      <c r="O46" s="285">
        <v>9.9220024962794195E-2</v>
      </c>
      <c r="Q46" s="285">
        <v>0.1769934633808472</v>
      </c>
      <c r="R46" s="285">
        <v>4.4015994892171006E-2</v>
      </c>
      <c r="T46" s="326"/>
      <c r="U46" s="343"/>
      <c r="V46" s="344"/>
      <c r="W46" s="343"/>
      <c r="X46" s="344"/>
      <c r="Y46"/>
      <c r="Z46" s="344"/>
      <c r="AA46" s="344"/>
    </row>
    <row r="47" spans="2:27">
      <c r="B47" s="283" t="s">
        <v>47</v>
      </c>
      <c r="C47" s="284">
        <v>18449.706000000002</v>
      </c>
      <c r="D47" s="285">
        <v>4.1299468712706143E-2</v>
      </c>
      <c r="E47" s="284">
        <v>26028.170000000002</v>
      </c>
      <c r="F47" s="285">
        <v>5.3673854860690942E-2</v>
      </c>
      <c r="H47" s="285">
        <v>-0.2911639197069944</v>
      </c>
      <c r="I47" s="285">
        <v>-0.22576742078683665</v>
      </c>
      <c r="K47" s="283" t="s">
        <v>47</v>
      </c>
      <c r="L47" s="284">
        <v>87145.52900000001</v>
      </c>
      <c r="M47" s="285">
        <v>4.8601194205935602E-2</v>
      </c>
      <c r="N47" s="284">
        <v>97547.790000000008</v>
      </c>
      <c r="O47" s="285">
        <v>5.7879270037164768E-2</v>
      </c>
      <c r="Q47" s="285">
        <v>-0.10663758758655628</v>
      </c>
      <c r="R47" s="285">
        <v>-0.14829279831871245</v>
      </c>
      <c r="T47" s="326"/>
      <c r="U47" s="343"/>
      <c r="V47" s="344"/>
      <c r="W47" s="343"/>
      <c r="X47" s="344"/>
      <c r="Y47"/>
      <c r="Z47" s="344"/>
      <c r="AA47" s="344"/>
    </row>
    <row r="48" spans="2:27">
      <c r="B48" s="283" t="s">
        <v>48</v>
      </c>
      <c r="C48" s="284">
        <v>44534.490999999995</v>
      </c>
      <c r="D48" s="285">
        <v>0.12288072373040088</v>
      </c>
      <c r="E48" s="284">
        <v>40843.74</v>
      </c>
      <c r="F48" s="285">
        <v>0.12617119682603095</v>
      </c>
      <c r="H48" s="285">
        <v>9.0362709193624102E-2</v>
      </c>
      <c r="I48" s="285">
        <v>-8.2056565487487187E-4</v>
      </c>
      <c r="K48" s="283" t="s">
        <v>48</v>
      </c>
      <c r="L48" s="284">
        <v>145907.41099999999</v>
      </c>
      <c r="M48" s="285">
        <v>0.11464014779207163</v>
      </c>
      <c r="N48" s="284">
        <v>129012.292</v>
      </c>
      <c r="O48" s="285">
        <v>0.11340523723507163</v>
      </c>
      <c r="Q48" s="285">
        <v>0.1309574362108068</v>
      </c>
      <c r="R48" s="285">
        <v>9.7659477899136871E-3</v>
      </c>
      <c r="T48" s="326"/>
      <c r="U48" s="343"/>
      <c r="V48" s="344"/>
      <c r="W48" s="343"/>
      <c r="X48" s="344"/>
      <c r="Y48"/>
      <c r="Z48" s="344"/>
      <c r="AA48" s="344"/>
    </row>
    <row r="49" spans="2:27">
      <c r="B49" s="283" t="s">
        <v>49</v>
      </c>
      <c r="C49" s="284">
        <v>8915.5300000000025</v>
      </c>
      <c r="D49" s="285">
        <v>3.2747708353163534E-2</v>
      </c>
      <c r="E49" s="284">
        <v>3972.3289999999997</v>
      </c>
      <c r="F49" s="285">
        <v>1.4717786494268822E-2</v>
      </c>
      <c r="H49" s="285">
        <v>1.2444087586904313</v>
      </c>
      <c r="I49" s="285">
        <v>1.1851508052436346</v>
      </c>
      <c r="K49" s="283" t="s">
        <v>49</v>
      </c>
      <c r="L49" s="284">
        <v>8096.0220000000008</v>
      </c>
      <c r="M49" s="285">
        <v>8.2457275287834732E-3</v>
      </c>
      <c r="N49" s="284">
        <v>26665.191000000006</v>
      </c>
      <c r="O49" s="285">
        <v>3.0525338875970157E-2</v>
      </c>
      <c r="Q49" s="285" t="s">
        <v>154</v>
      </c>
      <c r="R49" s="285" t="s">
        <v>154</v>
      </c>
      <c r="T49" s="326"/>
      <c r="U49" s="343"/>
      <c r="V49" s="344"/>
      <c r="W49" s="343"/>
      <c r="X49" s="344"/>
      <c r="Y49"/>
      <c r="Z49" s="344"/>
      <c r="AA49" s="344"/>
    </row>
    <row r="50" spans="2:27">
      <c r="B50" s="288" t="s">
        <v>80</v>
      </c>
      <c r="C50" s="289">
        <v>435986.81400000001</v>
      </c>
      <c r="D50" s="290">
        <v>9.6909692884157392E-2</v>
      </c>
      <c r="E50" s="289">
        <v>523627.85799999995</v>
      </c>
      <c r="F50" s="290">
        <v>0.1183410562181513</v>
      </c>
      <c r="H50" s="290">
        <v>-0.16737276800884027</v>
      </c>
      <c r="I50" s="290" t="s">
        <v>155</v>
      </c>
      <c r="K50" s="288" t="s">
        <v>80</v>
      </c>
      <c r="L50" s="289">
        <v>1556393.5310000004</v>
      </c>
      <c r="M50" s="290">
        <v>9.6908116500812533E-2</v>
      </c>
      <c r="N50" s="289">
        <v>1634048.2939999998</v>
      </c>
      <c r="O50" s="290">
        <v>0.10728873499301296</v>
      </c>
      <c r="Q50" s="290">
        <v>-4.7522930188255152E-2</v>
      </c>
      <c r="R50" s="290" t="s">
        <v>155</v>
      </c>
    </row>
  </sheetData>
  <mergeCells count="18">
    <mergeCell ref="L4:M4"/>
    <mergeCell ref="N4:O4"/>
    <mergeCell ref="Q4:R4"/>
    <mergeCell ref="L36:M36"/>
    <mergeCell ref="N36:O36"/>
    <mergeCell ref="Q36:R36"/>
    <mergeCell ref="C36:D36"/>
    <mergeCell ref="E36:F36"/>
    <mergeCell ref="H36:I36"/>
    <mergeCell ref="C4:D4"/>
    <mergeCell ref="E4:F4"/>
    <mergeCell ref="H4:I4"/>
    <mergeCell ref="U4:V4"/>
    <mergeCell ref="W4:X4"/>
    <mergeCell ref="Z4:AA4"/>
    <mergeCell ref="U36:V36"/>
    <mergeCell ref="W36:X36"/>
    <mergeCell ref="Z36:AA36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topLeftCell="A3" zoomScaleNormal="100" workbookViewId="0">
      <selection activeCell="I13" sqref="I13"/>
    </sheetView>
  </sheetViews>
  <sheetFormatPr baseColWidth="10" defaultColWidth="11.453125" defaultRowHeight="16.5"/>
  <cols>
    <col min="1" max="1" width="1" style="51" customWidth="1"/>
    <col min="2" max="2" width="13.81640625" style="51" customWidth="1"/>
    <col min="3" max="4" width="13.453125" style="51" bestFit="1" customWidth="1"/>
    <col min="5" max="5" width="10.54296875" style="51" customWidth="1"/>
    <col min="6" max="6" width="0.81640625" style="51" customWidth="1"/>
    <col min="7" max="8" width="12.26953125" style="51" bestFit="1" customWidth="1"/>
    <col min="9" max="9" width="9.7265625" style="51" customWidth="1"/>
    <col min="10" max="10" width="0.81640625" style="51" customWidth="1"/>
    <col min="11" max="12" width="12.26953125" style="51" bestFit="1" customWidth="1"/>
    <col min="13" max="13" width="7.26953125" style="51" customWidth="1"/>
    <col min="14" max="16384" width="11.453125" style="51"/>
  </cols>
  <sheetData>
    <row r="1" spans="2:13" ht="6.75" customHeight="1"/>
    <row r="2" spans="2:13" ht="27.5">
      <c r="B2" s="100" t="s">
        <v>56</v>
      </c>
      <c r="C2" s="101"/>
    </row>
    <row r="4" spans="2:13" ht="18" customHeight="1">
      <c r="B4" s="97"/>
      <c r="C4" s="370" t="s">
        <v>134</v>
      </c>
      <c r="D4" s="370"/>
      <c r="E4" s="370"/>
      <c r="F4" s="300"/>
      <c r="G4" s="371" t="s">
        <v>135</v>
      </c>
      <c r="H4" s="371"/>
      <c r="I4" s="371"/>
      <c r="J4" s="300"/>
      <c r="K4" s="371" t="s">
        <v>136</v>
      </c>
      <c r="L4" s="371"/>
      <c r="M4" s="371"/>
    </row>
    <row r="5" spans="2:13" ht="18" customHeight="1">
      <c r="B5" s="97"/>
      <c r="C5" s="301" t="s">
        <v>210</v>
      </c>
      <c r="D5" s="302" t="s">
        <v>170</v>
      </c>
      <c r="E5" s="302" t="s">
        <v>2</v>
      </c>
      <c r="F5" s="157"/>
      <c r="G5" s="301" t="s">
        <v>210</v>
      </c>
      <c r="H5" s="302" t="s">
        <v>170</v>
      </c>
      <c r="I5" s="302" t="s">
        <v>2</v>
      </c>
      <c r="J5" s="157"/>
      <c r="K5" s="301" t="s">
        <v>210</v>
      </c>
      <c r="L5" s="302" t="s">
        <v>170</v>
      </c>
      <c r="M5" s="302" t="s">
        <v>2</v>
      </c>
    </row>
    <row r="6" spans="2:13" ht="18" customHeight="1">
      <c r="B6" s="98" t="s">
        <v>45</v>
      </c>
      <c r="C6" s="292">
        <v>6593242.1390000004</v>
      </c>
      <c r="D6" s="292">
        <v>6254906.5580000002</v>
      </c>
      <c r="E6" s="293">
        <v>5.4091228679870484E-2</v>
      </c>
      <c r="F6" s="294"/>
      <c r="G6" s="292">
        <v>6472454.784</v>
      </c>
      <c r="H6" s="292">
        <v>6045595.6150000002</v>
      </c>
      <c r="I6" s="293">
        <v>7.0606636001405709E-2</v>
      </c>
      <c r="J6" s="294"/>
      <c r="K6" s="292">
        <v>1233328.5530000001</v>
      </c>
      <c r="L6" s="292">
        <v>1070492.6399999999</v>
      </c>
      <c r="M6" s="293">
        <v>0.15211306170213379</v>
      </c>
    </row>
    <row r="7" spans="2:13" ht="18" customHeight="1">
      <c r="B7" s="98" t="s">
        <v>46</v>
      </c>
      <c r="C7" s="292">
        <v>2305013.5090000001</v>
      </c>
      <c r="D7" s="292">
        <v>1258289.246</v>
      </c>
      <c r="E7" s="293">
        <v>0.83186299678508102</v>
      </c>
      <c r="F7" s="294"/>
      <c r="G7" s="292">
        <v>970743.55700000003</v>
      </c>
      <c r="H7" s="292">
        <v>529864.33200000005</v>
      </c>
      <c r="I7" s="293">
        <v>0.83206058300976538</v>
      </c>
      <c r="J7" s="294"/>
      <c r="K7" s="292">
        <v>1419212.5730000001</v>
      </c>
      <c r="L7" s="292">
        <v>811163.84600000002</v>
      </c>
      <c r="M7" s="293">
        <v>0.74960037974868032</v>
      </c>
    </row>
    <row r="8" spans="2:13" ht="18" customHeight="1">
      <c r="B8" s="98" t="s">
        <v>153</v>
      </c>
      <c r="C8" s="292">
        <v>1939056.8959999999</v>
      </c>
      <c r="D8" s="292">
        <v>1642907.5689999999</v>
      </c>
      <c r="E8" s="146">
        <v>0.18025927482959947</v>
      </c>
      <c r="F8" s="294"/>
      <c r="G8" s="292">
        <v>1162657.1059999999</v>
      </c>
      <c r="H8" s="292">
        <v>986441.18700000003</v>
      </c>
      <c r="I8" s="293">
        <v>0.17863803876226414</v>
      </c>
      <c r="J8" s="294"/>
      <c r="K8" s="292">
        <v>64234.697999999997</v>
      </c>
      <c r="L8" s="292">
        <v>49435.360999999997</v>
      </c>
      <c r="M8" s="293">
        <v>0.29936743053216497</v>
      </c>
    </row>
    <row r="9" spans="2:13" ht="18" customHeight="1">
      <c r="B9" s="98" t="s">
        <v>47</v>
      </c>
      <c r="C9" s="292">
        <v>1168016.4029999999</v>
      </c>
      <c r="D9" s="292">
        <v>1395716.03</v>
      </c>
      <c r="E9" s="146">
        <v>-0.16314180112984733</v>
      </c>
      <c r="F9" s="294"/>
      <c r="G9" s="292">
        <v>606868.74300000002</v>
      </c>
      <c r="H9" s="292">
        <v>1033969.438</v>
      </c>
      <c r="I9" s="293">
        <v>-0.41306897409476429</v>
      </c>
      <c r="J9" s="294"/>
      <c r="K9" s="292">
        <v>505765.076</v>
      </c>
      <c r="L9" s="292">
        <v>353279.48599999998</v>
      </c>
      <c r="M9" s="293">
        <v>0.43162876997618826</v>
      </c>
    </row>
    <row r="10" spans="2:13" ht="18" customHeight="1">
      <c r="B10" s="98" t="s">
        <v>48</v>
      </c>
      <c r="C10" s="292">
        <v>1702651.2290000001</v>
      </c>
      <c r="D10" s="292">
        <v>1477806.253</v>
      </c>
      <c r="E10" s="146">
        <v>0.15214780391107197</v>
      </c>
      <c r="F10" s="294"/>
      <c r="G10" s="292">
        <v>499051.50799999997</v>
      </c>
      <c r="H10" s="292">
        <v>424121.152</v>
      </c>
      <c r="I10" s="293">
        <v>0.17667205619586723</v>
      </c>
      <c r="J10" s="294"/>
      <c r="K10" s="292">
        <v>989454.21699999995</v>
      </c>
      <c r="L10" s="292">
        <v>877361.57900000003</v>
      </c>
      <c r="M10" s="293">
        <v>0.12776105163820928</v>
      </c>
    </row>
    <row r="11" spans="2:13" ht="18" customHeight="1">
      <c r="B11" s="98" t="s">
        <v>49</v>
      </c>
      <c r="C11" s="292">
        <v>1518713.5519999999</v>
      </c>
      <c r="D11" s="292">
        <v>1472537.784</v>
      </c>
      <c r="E11" s="146">
        <v>3.1357951219810554E-2</v>
      </c>
      <c r="F11" s="294"/>
      <c r="G11" s="292">
        <v>289922.90000000002</v>
      </c>
      <c r="H11" s="292">
        <v>267824.18900000001</v>
      </c>
      <c r="I11" s="293">
        <v>8.2512005665029697E-2</v>
      </c>
      <c r="J11" s="294"/>
      <c r="K11" s="292">
        <v>1017513.152</v>
      </c>
      <c r="L11" s="292">
        <v>1085156.798</v>
      </c>
      <c r="M11" s="293">
        <v>-6.2335365842678847E-2</v>
      </c>
    </row>
    <row r="12" spans="2:13" ht="18" customHeight="1">
      <c r="B12" s="99" t="s">
        <v>156</v>
      </c>
      <c r="C12" s="295">
        <v>95382.451000000001</v>
      </c>
      <c r="D12" s="295">
        <v>70959.089000000007</v>
      </c>
      <c r="E12" s="296">
        <v>0.34418933986032418</v>
      </c>
      <c r="F12" s="294"/>
      <c r="G12" s="295">
        <v>9081.0079999999998</v>
      </c>
      <c r="H12" s="295">
        <v>7678.8540000000003</v>
      </c>
      <c r="I12" s="296">
        <v>0.18259938266829923</v>
      </c>
      <c r="J12" s="294"/>
      <c r="K12" s="295">
        <v>81788.304000000004</v>
      </c>
      <c r="L12" s="295">
        <v>30738.052</v>
      </c>
      <c r="M12" s="296" t="s">
        <v>154</v>
      </c>
    </row>
    <row r="13" spans="2:13" ht="18" customHeight="1">
      <c r="B13" s="291" t="s">
        <v>80</v>
      </c>
      <c r="C13" s="297">
        <v>15322076.179</v>
      </c>
      <c r="D13" s="297">
        <v>13573122.528999999</v>
      </c>
      <c r="E13" s="298">
        <v>0.12885418563512041</v>
      </c>
      <c r="F13" s="299"/>
      <c r="G13" s="297">
        <v>10010779.606000001</v>
      </c>
      <c r="H13" s="297">
        <v>9295494.7670000009</v>
      </c>
      <c r="I13" s="298">
        <v>7.6949625267859645E-2</v>
      </c>
      <c r="J13" s="299"/>
      <c r="K13" s="297">
        <v>5311296.5729999989</v>
      </c>
      <c r="L13" s="297">
        <v>4277627.7620000001</v>
      </c>
      <c r="M13" s="298">
        <v>0.24164533907847741</v>
      </c>
    </row>
    <row r="14" spans="2:13">
      <c r="B14" s="99" t="s">
        <v>184</v>
      </c>
      <c r="C14" s="295">
        <v>1226253.3792284951</v>
      </c>
      <c r="D14" s="295">
        <v>668054.99000060605</v>
      </c>
      <c r="E14" s="296">
        <v>0.83555754778118274</v>
      </c>
      <c r="F14" s="146"/>
      <c r="G14" s="295">
        <v>438029.68251768884</v>
      </c>
      <c r="H14" s="295">
        <v>231182.56712688657</v>
      </c>
      <c r="I14" s="296">
        <v>0.89473491864666599</v>
      </c>
      <c r="J14" s="146"/>
      <c r="K14" s="295">
        <v>788223.69671080634</v>
      </c>
      <c r="L14" s="295">
        <v>436872.42287371913</v>
      </c>
      <c r="M14" s="296">
        <v>0.80424228090645045</v>
      </c>
    </row>
    <row r="15" spans="2:13">
      <c r="B15" s="291" t="s">
        <v>185</v>
      </c>
      <c r="C15" s="297">
        <v>14095822.799771504</v>
      </c>
      <c r="D15" s="297">
        <v>12905067.538999394</v>
      </c>
      <c r="E15" s="298">
        <v>9.2270362566768682E-2</v>
      </c>
      <c r="F15" s="299"/>
      <c r="G15" s="297">
        <v>9572749.9234823119</v>
      </c>
      <c r="H15" s="297">
        <v>9064312.199873114</v>
      </c>
      <c r="I15" s="298">
        <v>5.6092256356341741E-2</v>
      </c>
      <c r="J15" s="299"/>
      <c r="K15" s="297">
        <v>4523072.8762891926</v>
      </c>
      <c r="L15" s="297">
        <v>3840755.339126281</v>
      </c>
      <c r="M15" s="298">
        <v>0.17765191398995217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topLeftCell="B6" zoomScale="85" zoomScaleNormal="85" workbookViewId="0">
      <selection activeCell="I13" sqref="I13"/>
    </sheetView>
  </sheetViews>
  <sheetFormatPr baseColWidth="10" defaultColWidth="11.453125" defaultRowHeight="16.5"/>
  <cols>
    <col min="1" max="1" width="0.81640625" style="92" customWidth="1"/>
    <col min="2" max="2" width="33.453125" style="92" customWidth="1"/>
    <col min="3" max="3" width="16.54296875" style="92" customWidth="1"/>
    <col min="4" max="4" width="14.7265625" style="92" customWidth="1"/>
    <col min="5" max="5" width="9.54296875" style="125" bestFit="1" customWidth="1"/>
    <col min="6" max="6" width="0.81640625" style="92" customWidth="1"/>
    <col min="7" max="8" width="13" style="92" bestFit="1" customWidth="1"/>
    <col min="9" max="9" width="8.81640625" style="92" customWidth="1"/>
    <col min="10" max="16384" width="11.453125" style="92"/>
  </cols>
  <sheetData>
    <row r="1" spans="1:9" ht="9.75" customHeight="1">
      <c r="E1" s="92"/>
    </row>
    <row r="2" spans="1:9" ht="27.5">
      <c r="A2" s="50"/>
      <c r="B2" s="52" t="s">
        <v>56</v>
      </c>
      <c r="E2" s="92"/>
    </row>
    <row r="3" spans="1:9" s="120" customFormat="1" ht="15" customHeight="1">
      <c r="A3" s="116"/>
      <c r="B3" s="303" t="s">
        <v>183</v>
      </c>
      <c r="C3" s="117"/>
      <c r="D3" s="117"/>
      <c r="E3" s="117"/>
      <c r="F3" s="118"/>
      <c r="G3" s="119"/>
    </row>
    <row r="4" spans="1:9" s="124" customFormat="1" ht="9.75" customHeight="1">
      <c r="A4" s="121"/>
      <c r="B4" s="122"/>
      <c r="C4" s="126"/>
      <c r="D4" s="126"/>
      <c r="E4" s="122"/>
      <c r="F4" s="122"/>
      <c r="G4" s="123"/>
    </row>
    <row r="5" spans="1:9" ht="28" customHeight="1">
      <c r="B5" s="372"/>
      <c r="C5" s="371" t="s">
        <v>19</v>
      </c>
      <c r="D5" s="371"/>
      <c r="E5" s="371"/>
      <c r="F5" s="142"/>
      <c r="G5" s="371" t="s">
        <v>163</v>
      </c>
      <c r="H5" s="371"/>
      <c r="I5" s="371"/>
    </row>
    <row r="6" spans="1:9" ht="31.5" customHeight="1">
      <c r="B6" s="372"/>
      <c r="C6" s="150" t="s">
        <v>210</v>
      </c>
      <c r="D6" s="150" t="s">
        <v>170</v>
      </c>
      <c r="E6" s="374" t="s">
        <v>2</v>
      </c>
      <c r="F6" s="143"/>
      <c r="G6" s="150" t="s">
        <v>210</v>
      </c>
      <c r="H6" s="150" t="s">
        <v>170</v>
      </c>
      <c r="I6" s="374" t="s">
        <v>2</v>
      </c>
    </row>
    <row r="7" spans="1:9">
      <c r="B7" s="373"/>
      <c r="C7" s="144" t="s">
        <v>57</v>
      </c>
      <c r="D7" s="144" t="s">
        <v>57</v>
      </c>
      <c r="E7" s="375"/>
      <c r="F7" s="143"/>
      <c r="G7" s="376" t="s">
        <v>57</v>
      </c>
      <c r="H7" s="376" t="s">
        <v>57</v>
      </c>
      <c r="I7" s="375"/>
    </row>
    <row r="8" spans="1:9">
      <c r="B8" s="145" t="s">
        <v>58</v>
      </c>
      <c r="C8" s="319">
        <v>3898450.0920000002</v>
      </c>
      <c r="D8" s="319">
        <v>2976277.2239999999</v>
      </c>
      <c r="E8" s="317">
        <v>0.30984105262904116</v>
      </c>
      <c r="F8" s="318"/>
      <c r="G8" s="319">
        <v>3884898.3004375319</v>
      </c>
      <c r="H8" s="319">
        <v>2948619.3910531346</v>
      </c>
      <c r="I8" s="317">
        <v>0.31753128675247377</v>
      </c>
    </row>
    <row r="9" spans="1:9">
      <c r="B9" s="147" t="s">
        <v>165</v>
      </c>
      <c r="C9" s="322">
        <v>11423626.086999999</v>
      </c>
      <c r="D9" s="322">
        <v>10596845.305</v>
      </c>
      <c r="E9" s="320">
        <v>7.8021407145567379E-2</v>
      </c>
      <c r="F9" s="321"/>
      <c r="G9" s="322">
        <v>10210924.499333972</v>
      </c>
      <c r="H9" s="322">
        <v>9956448.147946259</v>
      </c>
      <c r="I9" s="320">
        <v>2.5558949095737971E-2</v>
      </c>
    </row>
    <row r="10" spans="1:9">
      <c r="B10" s="312" t="s">
        <v>59</v>
      </c>
      <c r="C10" s="310">
        <v>15322076.179</v>
      </c>
      <c r="D10" s="310">
        <v>13573122.528999999</v>
      </c>
      <c r="E10" s="311">
        <v>0.12885418563512041</v>
      </c>
      <c r="F10" s="321"/>
      <c r="G10" s="310">
        <v>14095822.799771504</v>
      </c>
      <c r="H10" s="310">
        <v>12905067.538999394</v>
      </c>
      <c r="I10" s="311">
        <v>9.2270362566768682E-2</v>
      </c>
    </row>
    <row r="11" spans="1:9">
      <c r="B11" s="148" t="s">
        <v>60</v>
      </c>
      <c r="C11" s="319">
        <v>4248606.7019999996</v>
      </c>
      <c r="D11" s="319">
        <v>3798928.406</v>
      </c>
      <c r="E11" s="317">
        <v>0.11836977377351499</v>
      </c>
      <c r="F11" s="318"/>
      <c r="G11" s="319">
        <v>4247597.1394277215</v>
      </c>
      <c r="H11" s="319">
        <v>3797412.3111737804</v>
      </c>
      <c r="I11" s="317">
        <v>0.11855042101414281</v>
      </c>
    </row>
    <row r="12" spans="1:9">
      <c r="B12" s="147" t="s">
        <v>166</v>
      </c>
      <c r="C12" s="322">
        <v>5762172.904000001</v>
      </c>
      <c r="D12" s="322">
        <v>5496566.3610000014</v>
      </c>
      <c r="E12" s="320">
        <v>4.832226622143021E-2</v>
      </c>
      <c r="F12" s="321"/>
      <c r="G12" s="322">
        <v>5325152.7840545904</v>
      </c>
      <c r="H12" s="322">
        <v>5266899.888699335</v>
      </c>
      <c r="I12" s="320">
        <v>1.1060186558746299E-2</v>
      </c>
    </row>
    <row r="13" spans="1:9">
      <c r="B13" s="312" t="s">
        <v>61</v>
      </c>
      <c r="C13" s="310">
        <v>10010779.606000001</v>
      </c>
      <c r="D13" s="310">
        <v>9295494.7670000009</v>
      </c>
      <c r="E13" s="311">
        <v>7.6949625267859645E-2</v>
      </c>
      <c r="F13" s="321"/>
      <c r="G13" s="310">
        <v>9572749.9234823119</v>
      </c>
      <c r="H13" s="310">
        <v>9064312.1998731159</v>
      </c>
      <c r="I13" s="311">
        <v>5.6092256356341519E-2</v>
      </c>
    </row>
    <row r="14" spans="1:9">
      <c r="B14" s="148" t="s">
        <v>167</v>
      </c>
      <c r="C14" s="319">
        <v>4679049.3000000007</v>
      </c>
      <c r="D14" s="319">
        <v>3670611.8169999998</v>
      </c>
      <c r="E14" s="317">
        <v>0.27473280566731217</v>
      </c>
      <c r="F14" s="318"/>
      <c r="G14" s="319">
        <v>3890825.6032891944</v>
      </c>
      <c r="H14" s="319">
        <v>3233739.3941262807</v>
      </c>
      <c r="I14" s="317">
        <v>0.20319702025352937</v>
      </c>
    </row>
    <row r="15" spans="1:9">
      <c r="B15" s="149" t="s">
        <v>62</v>
      </c>
      <c r="C15" s="319">
        <v>632247.27300000004</v>
      </c>
      <c r="D15" s="319">
        <v>607015.94499999995</v>
      </c>
      <c r="E15" s="317">
        <v>4.156617006164498E-2</v>
      </c>
      <c r="F15" s="318"/>
      <c r="G15" s="319">
        <v>632247.27300000004</v>
      </c>
      <c r="H15" s="319">
        <v>607015.94499999995</v>
      </c>
      <c r="I15" s="317">
        <v>4.156617006164498E-2</v>
      </c>
    </row>
    <row r="16" spans="1:9">
      <c r="B16" s="313" t="s">
        <v>63</v>
      </c>
      <c r="C16" s="310">
        <v>5311296.5730000008</v>
      </c>
      <c r="D16" s="310">
        <v>4277627.7620000001</v>
      </c>
      <c r="E16" s="311">
        <v>0.24164533907847785</v>
      </c>
      <c r="F16" s="321"/>
      <c r="G16" s="310">
        <v>4523072.8762891944</v>
      </c>
      <c r="H16" s="310">
        <v>3840755.3391262805</v>
      </c>
      <c r="I16" s="311">
        <v>0.17765191398995284</v>
      </c>
    </row>
    <row r="17" spans="2:9">
      <c r="B17" s="314" t="s">
        <v>64</v>
      </c>
      <c r="C17" s="315">
        <v>15322076.179000001</v>
      </c>
      <c r="D17" s="315">
        <v>13573122.529000001</v>
      </c>
      <c r="E17" s="316">
        <v>0.12885418563512041</v>
      </c>
      <c r="F17" s="321"/>
      <c r="G17" s="315">
        <v>14095822.799771506</v>
      </c>
      <c r="H17" s="315">
        <v>12905067.538999397</v>
      </c>
      <c r="I17" s="316">
        <v>9.227036256676846E-2</v>
      </c>
    </row>
  </sheetData>
  <mergeCells count="6">
    <mergeCell ref="B5:B7"/>
    <mergeCell ref="C5:E5"/>
    <mergeCell ref="G5:I5"/>
    <mergeCell ref="E6:E7"/>
    <mergeCell ref="I6:I7"/>
    <mergeCell ref="G7:H7"/>
  </mergeCells>
  <phoneticPr fontId="20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65</v>
      </c>
      <c r="B1" s="13"/>
      <c r="C1" s="13"/>
      <c r="D1" s="14"/>
      <c r="E1" s="5"/>
      <c r="F1" s="13"/>
      <c r="G1" s="13"/>
      <c r="H1" s="14"/>
      <c r="J1" s="15" t="s">
        <v>66</v>
      </c>
      <c r="K1" s="13"/>
      <c r="L1" s="13"/>
      <c r="M1" s="14"/>
      <c r="N1" s="5"/>
      <c r="O1" s="13"/>
      <c r="P1" s="13"/>
      <c r="Q1" s="14"/>
    </row>
    <row r="2" spans="1:17">
      <c r="A2" s="16"/>
      <c r="B2" s="377" t="e">
        <f>+#REF!</f>
        <v>#REF!</v>
      </c>
      <c r="C2" s="377"/>
      <c r="D2" s="377"/>
      <c r="E2" s="5"/>
      <c r="F2" s="378" t="e">
        <f>+#REF!</f>
        <v>#REF!</v>
      </c>
      <c r="G2" s="378"/>
      <c r="H2" s="378"/>
      <c r="J2" s="16"/>
      <c r="K2" s="377" t="e">
        <f>+#REF!</f>
        <v>#REF!</v>
      </c>
      <c r="L2" s="377"/>
      <c r="M2" s="377"/>
      <c r="N2" s="5"/>
      <c r="O2" s="378" t="e">
        <f>+#REF!</f>
        <v>#REF!</v>
      </c>
      <c r="P2" s="378"/>
      <c r="Q2" s="378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67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67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68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68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69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70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71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72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73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73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74</v>
      </c>
      <c r="J11" s="15" t="s">
        <v>75</v>
      </c>
      <c r="K11" s="20"/>
      <c r="L11" s="20"/>
      <c r="M11" s="20"/>
    </row>
    <row r="12" spans="1:17">
      <c r="A12" s="16" t="s">
        <v>76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77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45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45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46</v>
      </c>
      <c r="B14" s="7">
        <v>24966</v>
      </c>
      <c r="C14" s="7">
        <v>25862</v>
      </c>
      <c r="D14" s="11">
        <f t="shared" si="2"/>
        <v>-3.464542572113527E-2</v>
      </c>
      <c r="J14" s="6" t="s">
        <v>46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78</v>
      </c>
      <c r="B15" s="7">
        <v>28172</v>
      </c>
      <c r="C15" s="7">
        <v>30495</v>
      </c>
      <c r="D15" s="11">
        <f t="shared" si="2"/>
        <v>-7.6176422364321983E-2</v>
      </c>
      <c r="J15" s="6" t="s">
        <v>47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79</v>
      </c>
      <c r="B16" s="7">
        <v>14377</v>
      </c>
      <c r="C16" s="7">
        <v>14477</v>
      </c>
      <c r="D16" s="11">
        <f t="shared" si="2"/>
        <v>-6.9075084616978533E-3</v>
      </c>
      <c r="J16" s="6" t="s">
        <v>48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49</v>
      </c>
      <c r="B17" s="7">
        <v>13818</v>
      </c>
      <c r="C17" s="7">
        <v>13749</v>
      </c>
      <c r="D17" s="11">
        <f t="shared" si="2"/>
        <v>5.0185468034038561E-3</v>
      </c>
      <c r="J17" s="6" t="s">
        <v>49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80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80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81</v>
      </c>
      <c r="B19" s="27"/>
      <c r="C19" s="27"/>
      <c r="D19" s="28"/>
      <c r="J19" s="16" t="s">
        <v>82</v>
      </c>
      <c r="K19" s="27"/>
      <c r="L19" s="27"/>
      <c r="M19" s="28"/>
    </row>
    <row r="20" spans="1:17" s="19" customFormat="1" ht="13.5" customHeight="1">
      <c r="A20" s="6" t="s">
        <v>83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84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85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51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86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52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87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53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88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54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89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90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80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80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EERR Resumen</vt:lpstr>
      <vt:lpstr>EERR Q</vt:lpstr>
      <vt:lpstr>EERR x UN</vt:lpstr>
      <vt:lpstr>EEFF x País Q</vt:lpstr>
      <vt:lpstr>Balance x Pais</vt:lpstr>
      <vt:lpstr>Balance Resumen</vt:lpstr>
      <vt:lpstr>dotacion y $ local</vt:lpstr>
      <vt:lpstr>Flujo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2025-03-07T00:53:52Z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